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O:\会員支援部\会員サービス課\労働保険\労働保険事務組合\★年度更新\R6年度年度更新\賃等Excelデータ・Google\建設業\元請工事【有り】\"/>
    </mc:Choice>
  </mc:AlternateContent>
  <xr:revisionPtr revIDLastSave="0" documentId="13_ncr:1_{9CAF097A-B572-4A46-B964-BB042E208C21}" xr6:coauthVersionLast="36" xr6:coauthVersionMax="36" xr10:uidLastSave="{00000000-0000-0000-0000-000000000000}"/>
  <bookViews>
    <workbookView xWindow="5700" yWindow="1572" windowWidth="21600" windowHeight="11388" activeTab="4" xr2:uid="{00000000-000D-0000-FFFF-FFFF00000000}"/>
  </bookViews>
  <sheets>
    <sheet name="記入例（報告書）" sheetId="11" r:id="rId1"/>
    <sheet name="記入例（総括表）" sheetId="10" r:id="rId2"/>
    <sheet name="報告書" sheetId="7" r:id="rId3"/>
    <sheet name="報告書別紙" sheetId="9" r:id="rId4"/>
    <sheet name="総括表" sheetId="8" r:id="rId5"/>
  </sheets>
  <definedNames>
    <definedName name="_xlnm.Print_Area" localSheetId="1">'記入例（総括表）'!$A$2:$S$36</definedName>
    <definedName name="_xlnm.Print_Area" localSheetId="0">'記入例（報告書）'!$A$2:$U$32</definedName>
    <definedName name="_xlnm.Print_Area" localSheetId="4">総括表!$A$2:$S$36</definedName>
    <definedName name="_xlnm.Print_Area" localSheetId="2">報告書!$A$2:$U$32</definedName>
    <definedName name="_xlnm.Print_Area" localSheetId="3">報告書別紙!$A$2:$U$31</definedName>
  </definedNames>
  <calcPr calcId="191029"/>
</workbook>
</file>

<file path=xl/calcChain.xml><?xml version="1.0" encoding="utf-8"?>
<calcChain xmlns="http://schemas.openxmlformats.org/spreadsheetml/2006/main">
  <c r="F14" i="8" l="1"/>
  <c r="F28" i="8" l="1"/>
  <c r="F24" i="8"/>
  <c r="F22" i="8"/>
  <c r="F20" i="8"/>
  <c r="F16" i="8"/>
  <c r="F35" i="10"/>
  <c r="E35" i="10"/>
  <c r="D35" i="10"/>
  <c r="R10" i="10"/>
  <c r="Q7" i="10"/>
  <c r="O7" i="10"/>
  <c r="E8" i="10"/>
  <c r="D7" i="10"/>
  <c r="K36" i="10" s="1"/>
  <c r="D6" i="10"/>
  <c r="K35" i="10" s="1"/>
  <c r="D4" i="10"/>
  <c r="D3" i="10"/>
  <c r="F22" i="10"/>
  <c r="L22" i="10" s="1"/>
  <c r="F20" i="10"/>
  <c r="L20" i="10" s="1"/>
  <c r="R20" i="11"/>
  <c r="P20" i="11"/>
  <c r="O20" i="11"/>
  <c r="N20" i="11"/>
  <c r="L20" i="11"/>
  <c r="R18" i="11"/>
  <c r="P18" i="11"/>
  <c r="A18" i="11"/>
  <c r="Q18" i="11" s="1"/>
  <c r="R16" i="11"/>
  <c r="P16" i="11"/>
  <c r="A16" i="11"/>
  <c r="Q16" i="11" s="1"/>
  <c r="P14" i="11"/>
  <c r="A14" i="11"/>
  <c r="Q14" i="11" s="1"/>
  <c r="P12" i="11"/>
  <c r="A12" i="11"/>
  <c r="Q12" i="11" s="1"/>
  <c r="R12" i="11" s="1"/>
  <c r="P10" i="11"/>
  <c r="A10" i="11"/>
  <c r="Q10" i="11" s="1"/>
  <c r="A27" i="10"/>
  <c r="A21" i="10"/>
  <c r="A19" i="10"/>
  <c r="A17" i="10"/>
  <c r="N15" i="10"/>
  <c r="A15" i="10"/>
  <c r="A13" i="10"/>
  <c r="A11" i="10"/>
  <c r="O27" i="9"/>
  <c r="N27" i="9"/>
  <c r="O24" i="9"/>
  <c r="N24" i="9"/>
  <c r="L24" i="9"/>
  <c r="L7" i="9"/>
  <c r="I7" i="9"/>
  <c r="A22" i="9"/>
  <c r="Q22" i="9" s="1"/>
  <c r="A20" i="9"/>
  <c r="Q20" i="9" s="1"/>
  <c r="A18" i="9"/>
  <c r="Q18" i="9" s="1"/>
  <c r="A16" i="9"/>
  <c r="Q16" i="9" s="1"/>
  <c r="R16" i="9" s="1"/>
  <c r="A14" i="9"/>
  <c r="Q14" i="9" s="1"/>
  <c r="A12" i="9"/>
  <c r="Q12" i="9" s="1"/>
  <c r="R12" i="9" s="1"/>
  <c r="P16" i="9"/>
  <c r="P14" i="9"/>
  <c r="P12" i="9"/>
  <c r="P22" i="9"/>
  <c r="P20" i="9"/>
  <c r="P18" i="9"/>
  <c r="P10" i="9"/>
  <c r="P24" i="9" s="1"/>
  <c r="A10" i="9"/>
  <c r="Q10" i="9" s="1"/>
  <c r="F35" i="8"/>
  <c r="E35" i="8"/>
  <c r="D35" i="8"/>
  <c r="E8" i="8"/>
  <c r="D3" i="8"/>
  <c r="D7" i="8"/>
  <c r="K36" i="8" s="1"/>
  <c r="D6" i="8"/>
  <c r="K35" i="8" s="1"/>
  <c r="R10" i="8"/>
  <c r="Q7" i="8"/>
  <c r="O7" i="8"/>
  <c r="D4" i="8"/>
  <c r="A27" i="8"/>
  <c r="A21" i="8"/>
  <c r="A19" i="8"/>
  <c r="A17" i="8"/>
  <c r="N15" i="8"/>
  <c r="A15" i="8"/>
  <c r="A13" i="8"/>
  <c r="A11" i="8"/>
  <c r="F29" i="10" l="1"/>
  <c r="R10" i="11"/>
  <c r="L29" i="10"/>
  <c r="R14" i="9"/>
  <c r="R20" i="9"/>
  <c r="R18" i="9"/>
  <c r="R22" i="9"/>
  <c r="R10" i="9"/>
  <c r="R24" i="9" s="1"/>
  <c r="A10" i="7"/>
  <c r="L20" i="7"/>
  <c r="L27" i="9" s="1"/>
  <c r="O20" i="7"/>
  <c r="N20" i="7"/>
  <c r="P18" i="7"/>
  <c r="A18" i="7"/>
  <c r="Q18" i="7" s="1"/>
  <c r="R18" i="7" s="1"/>
  <c r="P16" i="7"/>
  <c r="A16" i="7"/>
  <c r="Q16" i="7" s="1"/>
  <c r="R16" i="7" s="1"/>
  <c r="P14" i="7"/>
  <c r="A14" i="7"/>
  <c r="Q14" i="7" s="1"/>
  <c r="P12" i="7"/>
  <c r="A12" i="7"/>
  <c r="Q12" i="7" s="1"/>
  <c r="R12" i="7" s="1"/>
  <c r="P10" i="7"/>
  <c r="Q10" i="7" l="1"/>
  <c r="L20" i="8"/>
  <c r="L16" i="8"/>
  <c r="L22" i="8"/>
  <c r="L24" i="8"/>
  <c r="L28" i="8"/>
  <c r="R10" i="7"/>
  <c r="R20" i="7" s="1"/>
  <c r="R27" i="9" s="1"/>
  <c r="R14" i="7"/>
  <c r="P20" i="7"/>
  <c r="P27" i="9" s="1"/>
  <c r="L14" i="8" l="1"/>
  <c r="L29" i="8" s="1"/>
  <c r="F29" i="8"/>
</calcChain>
</file>

<file path=xl/sharedStrings.xml><?xml version="1.0" encoding="utf-8"?>
<sst xmlns="http://schemas.openxmlformats.org/spreadsheetml/2006/main" count="312" uniqueCount="131">
  <si>
    <t>様式第７号（第３４条関係）（甲）</t>
    <rPh sb="0" eb="2">
      <t>ヨウシキ</t>
    </rPh>
    <rPh sb="2" eb="3">
      <t>ダイ</t>
    </rPh>
    <rPh sb="4" eb="5">
      <t>ゴウ</t>
    </rPh>
    <rPh sb="6" eb="7">
      <t>ダイ</t>
    </rPh>
    <rPh sb="9" eb="10">
      <t>ジョウ</t>
    </rPh>
    <rPh sb="10" eb="12">
      <t>カンケイ</t>
    </rPh>
    <rPh sb="14" eb="15">
      <t>コウ</t>
    </rPh>
    <phoneticPr fontId="3"/>
  </si>
  <si>
    <t>枝番号</t>
    <rPh sb="0" eb="1">
      <t>エダ</t>
    </rPh>
    <rPh sb="1" eb="3">
      <t>バンゴウ</t>
    </rPh>
    <phoneticPr fontId="3"/>
  </si>
  <si>
    <t>から</t>
    <phoneticPr fontId="3"/>
  </si>
  <si>
    <t>まで</t>
    <phoneticPr fontId="3"/>
  </si>
  <si>
    <t>一括有期事業報告書（建設の事業）</t>
    <rPh sb="0" eb="2">
      <t>イッカツ</t>
    </rPh>
    <rPh sb="2" eb="4">
      <t>ユウキ</t>
    </rPh>
    <rPh sb="4" eb="6">
      <t>ジギョウ</t>
    </rPh>
    <rPh sb="6" eb="9">
      <t>ホウコクショ</t>
    </rPh>
    <rPh sb="10" eb="12">
      <t>ケンセツ</t>
    </rPh>
    <rPh sb="13" eb="15">
      <t>ジギョウ</t>
    </rPh>
    <phoneticPr fontId="3"/>
  </si>
  <si>
    <t>枚のうち</t>
    <rPh sb="0" eb="1">
      <t>マイ</t>
    </rPh>
    <phoneticPr fontId="3"/>
  </si>
  <si>
    <t>電話番号</t>
    <rPh sb="0" eb="2">
      <t>デンワ</t>
    </rPh>
    <rPh sb="2" eb="4">
      <t>バンゴウ</t>
    </rPh>
    <phoneticPr fontId="3"/>
  </si>
  <si>
    <t>計</t>
    <rPh sb="0" eb="1">
      <t>ケイ</t>
    </rPh>
    <phoneticPr fontId="3"/>
  </si>
  <si>
    <t>事業の種類</t>
    <rPh sb="0" eb="2">
      <t>ジギョウ</t>
    </rPh>
    <rPh sb="3" eb="5">
      <t>シュルイ</t>
    </rPh>
    <phoneticPr fontId="3"/>
  </si>
  <si>
    <t>令和</t>
    <rPh sb="0" eb="2">
      <t>レイワ</t>
    </rPh>
    <phoneticPr fontId="3"/>
  </si>
  <si>
    <t>R3</t>
    <phoneticPr fontId="3"/>
  </si>
  <si>
    <t>①</t>
    <phoneticPr fontId="3"/>
  </si>
  <si>
    <t>②</t>
    <phoneticPr fontId="3"/>
  </si>
  <si>
    <t>③</t>
    <phoneticPr fontId="3"/>
  </si>
  <si>
    <t>労働保険</t>
    <rPh sb="0" eb="2">
      <t>ロウドウ</t>
    </rPh>
    <rPh sb="2" eb="4">
      <t>ホケン</t>
    </rPh>
    <phoneticPr fontId="3"/>
  </si>
  <si>
    <t>労働保険番号</t>
    <rPh sb="0" eb="2">
      <t>ロウドウ</t>
    </rPh>
    <rPh sb="2" eb="4">
      <t>ホケン</t>
    </rPh>
    <rPh sb="4" eb="6">
      <t>バンゴウ</t>
    </rPh>
    <phoneticPr fontId="3"/>
  </si>
  <si>
    <t>事業の名称</t>
    <rPh sb="0" eb="2">
      <t>ジギョウ</t>
    </rPh>
    <rPh sb="3" eb="5">
      <t>メイショウ</t>
    </rPh>
    <phoneticPr fontId="3"/>
  </si>
  <si>
    <t>事業場の所在地</t>
    <rPh sb="0" eb="2">
      <t>ジギョウ</t>
    </rPh>
    <rPh sb="2" eb="3">
      <t>バ</t>
    </rPh>
    <rPh sb="4" eb="7">
      <t>ショザイチ</t>
    </rPh>
    <phoneticPr fontId="3"/>
  </si>
  <si>
    <t>事業の期間</t>
    <rPh sb="0" eb="2">
      <t>ジギョウ</t>
    </rPh>
    <rPh sb="3" eb="5">
      <t>キカン</t>
    </rPh>
    <phoneticPr fontId="3"/>
  </si>
  <si>
    <t>①請負金額の内訳</t>
    <rPh sb="1" eb="5">
      <t>ウケオイキンガク</t>
    </rPh>
    <rPh sb="6" eb="8">
      <t>ウチワケ</t>
    </rPh>
    <phoneticPr fontId="3"/>
  </si>
  <si>
    <t>㋑請負代金の額</t>
    <rPh sb="1" eb="3">
      <t>ウケオイ</t>
    </rPh>
    <rPh sb="3" eb="5">
      <t>ダイキン</t>
    </rPh>
    <rPh sb="6" eb="7">
      <t>ガク</t>
    </rPh>
    <phoneticPr fontId="3"/>
  </si>
  <si>
    <t>㋺請負代金に
　加算する額</t>
    <rPh sb="1" eb="3">
      <t>ウケオイ</t>
    </rPh>
    <rPh sb="3" eb="5">
      <t>ダイキン</t>
    </rPh>
    <rPh sb="8" eb="10">
      <t>カサン</t>
    </rPh>
    <rPh sb="12" eb="13">
      <t>ガク</t>
    </rPh>
    <phoneticPr fontId="3"/>
  </si>
  <si>
    <t>㋥請負金額</t>
    <rPh sb="1" eb="3">
      <t>ウケオイ</t>
    </rPh>
    <rPh sb="3" eb="5">
      <t>キンガク</t>
    </rPh>
    <phoneticPr fontId="3"/>
  </si>
  <si>
    <t>②
労務
比率</t>
    <rPh sb="2" eb="4">
      <t>ロウム</t>
    </rPh>
    <rPh sb="5" eb="7">
      <t>ヒリツ</t>
    </rPh>
    <phoneticPr fontId="3"/>
  </si>
  <si>
    <t>③賃金総額</t>
    <rPh sb="1" eb="5">
      <t>チンギンソウガク</t>
    </rPh>
    <phoneticPr fontId="3"/>
  </si>
  <si>
    <t>④</t>
    <phoneticPr fontId="3"/>
  </si>
  <si>
    <t>⑤</t>
    <phoneticPr fontId="3"/>
  </si>
  <si>
    <t>枚目</t>
    <rPh sb="0" eb="1">
      <t>マイ</t>
    </rPh>
    <rPh sb="1" eb="2">
      <t>メ</t>
    </rPh>
    <phoneticPr fontId="3"/>
  </si>
  <si>
    <r>
      <t>㋩請負代金</t>
    </r>
    <r>
      <rPr>
        <sz val="6"/>
        <rFont val="游明朝"/>
        <family val="1"/>
        <charset val="128"/>
      </rPr>
      <t>から</t>
    </r>
    <r>
      <rPr>
        <sz val="8"/>
        <rFont val="游明朝"/>
        <family val="1"/>
        <charset val="128"/>
      </rPr>
      <t xml:space="preserve">
　控除する額</t>
    </r>
    <rPh sb="1" eb="3">
      <t>ウケオイ</t>
    </rPh>
    <rPh sb="3" eb="5">
      <t>ダイキン</t>
    </rPh>
    <rPh sb="9" eb="11">
      <t>コウジョ</t>
    </rPh>
    <rPh sb="13" eb="14">
      <t>ガク</t>
    </rPh>
    <phoneticPr fontId="3"/>
  </si>
  <si>
    <t>前年度（保険関係が消滅した日まで）に廃止又は終了があったそれぞれの事業の明細を上記のとおり報告します。</t>
    <rPh sb="0" eb="3">
      <t>ゼンネンド</t>
    </rPh>
    <rPh sb="4" eb="6">
      <t>ホケン</t>
    </rPh>
    <rPh sb="6" eb="8">
      <t>カンケイ</t>
    </rPh>
    <rPh sb="9" eb="11">
      <t>ショウメツ</t>
    </rPh>
    <rPh sb="13" eb="14">
      <t>ヒ</t>
    </rPh>
    <rPh sb="18" eb="20">
      <t>ハイシ</t>
    </rPh>
    <rPh sb="20" eb="21">
      <t>マタ</t>
    </rPh>
    <rPh sb="22" eb="24">
      <t>シュウリョウ</t>
    </rPh>
    <rPh sb="33" eb="35">
      <t>ジギョウ</t>
    </rPh>
    <rPh sb="36" eb="38">
      <t>メイサイ</t>
    </rPh>
    <rPh sb="39" eb="41">
      <t>ジョウキ</t>
    </rPh>
    <rPh sb="45" eb="47">
      <t>ホウコク</t>
    </rPh>
    <phoneticPr fontId="3"/>
  </si>
  <si>
    <t>静岡労働局労働保険特別会計歳入徴収官　殿</t>
    <rPh sb="0" eb="2">
      <t>シズオカ</t>
    </rPh>
    <rPh sb="2" eb="4">
      <t>ロウドウ</t>
    </rPh>
    <rPh sb="4" eb="5">
      <t>キョク</t>
    </rPh>
    <rPh sb="5" eb="7">
      <t>ロウドウ</t>
    </rPh>
    <rPh sb="7" eb="9">
      <t>ホケン</t>
    </rPh>
    <rPh sb="9" eb="11">
      <t>トクベツ</t>
    </rPh>
    <rPh sb="11" eb="13">
      <t>カイケイ</t>
    </rPh>
    <rPh sb="13" eb="15">
      <t>サイニュウ</t>
    </rPh>
    <rPh sb="15" eb="17">
      <t>チョウシュウ</t>
    </rPh>
    <rPh sb="17" eb="18">
      <t>カン</t>
    </rPh>
    <rPh sb="19" eb="20">
      <t>ドノ</t>
    </rPh>
    <phoneticPr fontId="3"/>
  </si>
  <si>
    <t>［注意］社会保険労務士記載欄は、この報告書を社会保険労務士が作成した場合のみ記載すること。</t>
    <rPh sb="1" eb="3">
      <t>チュウイ</t>
    </rPh>
    <rPh sb="4" eb="6">
      <t>シャカイ</t>
    </rPh>
    <rPh sb="6" eb="8">
      <t>ホケン</t>
    </rPh>
    <rPh sb="8" eb="11">
      <t>ロウムシ</t>
    </rPh>
    <rPh sb="11" eb="13">
      <t>キサイ</t>
    </rPh>
    <rPh sb="13" eb="14">
      <t>ラン</t>
    </rPh>
    <rPh sb="18" eb="21">
      <t>ホウコクショ</t>
    </rPh>
    <rPh sb="22" eb="26">
      <t>シャカイホケン</t>
    </rPh>
    <rPh sb="26" eb="29">
      <t>ロウムシ</t>
    </rPh>
    <rPh sb="30" eb="32">
      <t>サクセイ</t>
    </rPh>
    <rPh sb="34" eb="36">
      <t>バアイ</t>
    </rPh>
    <rPh sb="38" eb="40">
      <t>キサイ</t>
    </rPh>
    <phoneticPr fontId="3"/>
  </si>
  <si>
    <t>住所</t>
    <rPh sb="0" eb="1">
      <t>ジュウ</t>
    </rPh>
    <rPh sb="1" eb="2">
      <t>ショ</t>
    </rPh>
    <phoneticPr fontId="3"/>
  </si>
  <si>
    <t>郵便番号</t>
    <rPh sb="0" eb="4">
      <t>ユウビンバンゴウ</t>
    </rPh>
    <phoneticPr fontId="3"/>
  </si>
  <si>
    <t>社会保険労務士
記載欄</t>
    <rPh sb="0" eb="7">
      <t>シャカイホケンロウムシ</t>
    </rPh>
    <rPh sb="8" eb="10">
      <t>キサイ</t>
    </rPh>
    <rPh sb="10" eb="11">
      <t>ラン</t>
    </rPh>
    <phoneticPr fontId="3"/>
  </si>
  <si>
    <t>氏名</t>
    <rPh sb="0" eb="2">
      <t>シメイ</t>
    </rPh>
    <phoneticPr fontId="3"/>
  </si>
  <si>
    <t>電話番号</t>
    <rPh sb="0" eb="4">
      <t>デンワバンゴウ</t>
    </rPh>
    <phoneticPr fontId="3"/>
  </si>
  <si>
    <t>浜松市中区東伊場</t>
    <rPh sb="0" eb="3">
      <t>ハママツシ</t>
    </rPh>
    <rPh sb="3" eb="5">
      <t>ナカク</t>
    </rPh>
    <rPh sb="5" eb="8">
      <t>ヒガシイバ</t>
    </rPh>
    <phoneticPr fontId="3"/>
  </si>
  <si>
    <t>浜松市中区板屋町</t>
    <rPh sb="0" eb="3">
      <t>ハママツシ</t>
    </rPh>
    <rPh sb="3" eb="5">
      <t>ナカク</t>
    </rPh>
    <rPh sb="5" eb="8">
      <t>イタヤマチ</t>
    </rPh>
    <phoneticPr fontId="3"/>
  </si>
  <si>
    <t>浜松市東区大瀬町</t>
    <rPh sb="0" eb="3">
      <t>ハママツシ</t>
    </rPh>
    <rPh sb="3" eb="5">
      <t>ヒガシク</t>
    </rPh>
    <rPh sb="5" eb="7">
      <t>オオセ</t>
    </rPh>
    <rPh sb="7" eb="8">
      <t>マチ</t>
    </rPh>
    <phoneticPr fontId="3"/>
  </si>
  <si>
    <t>R4</t>
    <phoneticPr fontId="3"/>
  </si>
  <si>
    <t>35:建築事業（新築の設備工事(電気工事含む)）</t>
  </si>
  <si>
    <t>翌年度へ繰越</t>
    <rPh sb="0" eb="3">
      <t>ヨクネンド</t>
    </rPh>
    <rPh sb="4" eb="6">
      <t>クリコシ</t>
    </rPh>
    <phoneticPr fontId="3"/>
  </si>
  <si>
    <t>２２１０１９３２</t>
    <phoneticPr fontId="3"/>
  </si>
  <si>
    <t>432-8032</t>
    <phoneticPr fontId="3"/>
  </si>
  <si>
    <t>053-452-1112</t>
    <phoneticPr fontId="3"/>
  </si>
  <si>
    <t>組機様式第８号</t>
    <phoneticPr fontId="12"/>
  </si>
  <si>
    <t>〒</t>
    <phoneticPr fontId="12"/>
  </si>
  <si>
    <t>労働保険等</t>
    <rPh sb="0" eb="2">
      <t>ロウドウ</t>
    </rPh>
    <rPh sb="2" eb="4">
      <t>ホケン</t>
    </rPh>
    <rPh sb="4" eb="5">
      <t>トウ</t>
    </rPh>
    <phoneticPr fontId="12"/>
  </si>
  <si>
    <t>一括有期事業総括表</t>
    <rPh sb="0" eb="6">
      <t>イッカツユウキジギョウ</t>
    </rPh>
    <rPh sb="6" eb="9">
      <t>ソウカツヒョウ</t>
    </rPh>
    <phoneticPr fontId="12"/>
  </si>
  <si>
    <t>住所</t>
    <phoneticPr fontId="12"/>
  </si>
  <si>
    <t>算定基礎賃金等の報告</t>
    <rPh sb="0" eb="4">
      <t>サンテイキソ</t>
    </rPh>
    <rPh sb="4" eb="6">
      <t>チンギン</t>
    </rPh>
    <rPh sb="6" eb="7">
      <t>トウ</t>
    </rPh>
    <rPh sb="8" eb="10">
      <t>ホウコク</t>
    </rPh>
    <phoneticPr fontId="12"/>
  </si>
  <si>
    <t>労働保険番号</t>
    <rPh sb="0" eb="4">
      <t>ロウドウホケン</t>
    </rPh>
    <rPh sb="4" eb="6">
      <t>バンゴウ</t>
    </rPh>
    <phoneticPr fontId="12"/>
  </si>
  <si>
    <t>枝番号</t>
    <rPh sb="0" eb="3">
      <t>エダバンゴウ</t>
    </rPh>
    <phoneticPr fontId="12"/>
  </si>
  <si>
    <t>事業主名</t>
  </si>
  <si>
    <t>事業所ＴＥＬ：</t>
    <rPh sb="0" eb="3">
      <t>ジギョウショ</t>
    </rPh>
    <phoneticPr fontId="12"/>
  </si>
  <si>
    <t>業種
番号</t>
    <rPh sb="3" eb="5">
      <t>バンゴウ</t>
    </rPh>
    <phoneticPr fontId="12"/>
  </si>
  <si>
    <t>事業の種類</t>
    <rPh sb="0" eb="2">
      <t>ジギョウ</t>
    </rPh>
    <rPh sb="3" eb="5">
      <t>シュルイ</t>
    </rPh>
    <phoneticPr fontId="12"/>
  </si>
  <si>
    <t>１．請負金額</t>
    <rPh sb="2" eb="4">
      <t>ウケオイ</t>
    </rPh>
    <rPh sb="4" eb="6">
      <t>キンガク</t>
    </rPh>
    <phoneticPr fontId="12"/>
  </si>
  <si>
    <t>労務比率</t>
    <rPh sb="0" eb="2">
      <t>ロウム</t>
    </rPh>
    <rPh sb="2" eb="4">
      <t>ヒリツ</t>
    </rPh>
    <phoneticPr fontId="12"/>
  </si>
  <si>
    <t>２．賃金総額</t>
    <rPh sb="2" eb="4">
      <t>チンギン</t>
    </rPh>
    <rPh sb="4" eb="6">
      <t>ソウガク</t>
    </rPh>
    <phoneticPr fontId="12"/>
  </si>
  <si>
    <t>３．一括有期事業報告書</t>
    <rPh sb="2" eb="8">
      <t>イッカツユウキジギョウ</t>
    </rPh>
    <rPh sb="8" eb="11">
      <t>ホウコクショ</t>
    </rPh>
    <phoneticPr fontId="12"/>
  </si>
  <si>
    <t>31</t>
  </si>
  <si>
    <t>建設業</t>
    <phoneticPr fontId="12"/>
  </si>
  <si>
    <t>水力発電施設
ずい道等新設事業</t>
    <phoneticPr fontId="12"/>
  </si>
  <si>
    <t>４．常時使用労働者数</t>
    <rPh sb="2" eb="4">
      <t>ジョウジ</t>
    </rPh>
    <rPh sb="4" eb="6">
      <t>シヨウ</t>
    </rPh>
    <rPh sb="6" eb="9">
      <t>ロウドウシャ</t>
    </rPh>
    <rPh sb="9" eb="10">
      <t>スウ</t>
    </rPh>
    <phoneticPr fontId="12"/>
  </si>
  <si>
    <t>32</t>
  </si>
  <si>
    <t>道路新設事業</t>
    <phoneticPr fontId="12"/>
  </si>
  <si>
    <t>５．事業の概要</t>
    <rPh sb="2" eb="4">
      <t>ジギョウ</t>
    </rPh>
    <rPh sb="5" eb="7">
      <t>ガイヨウ</t>
    </rPh>
    <phoneticPr fontId="12"/>
  </si>
  <si>
    <t>33</t>
  </si>
  <si>
    <t>舗装工事業</t>
  </si>
  <si>
    <t>６．新年度賃金見込額</t>
    <rPh sb="2" eb="5">
      <t>シンネンド</t>
    </rPh>
    <rPh sb="5" eb="6">
      <t>チン</t>
    </rPh>
    <rPh sb="6" eb="7">
      <t>キン</t>
    </rPh>
    <rPh sb="7" eb="9">
      <t>ミコ</t>
    </rPh>
    <rPh sb="9" eb="10">
      <t>ガク</t>
    </rPh>
    <phoneticPr fontId="12"/>
  </si>
  <si>
    <t>34</t>
  </si>
  <si>
    <t>鉄道又は
軌道新設事業</t>
    <rPh sb="0" eb="2">
      <t>テツドウ</t>
    </rPh>
    <rPh sb="2" eb="3">
      <t>マタ</t>
    </rPh>
    <phoneticPr fontId="12"/>
  </si>
  <si>
    <t>１．前年度と同額</t>
  </si>
  <si>
    <t>２．前年度と変わる</t>
  </si>
  <si>
    <t>35</t>
  </si>
  <si>
    <t>建築事業</t>
    <phoneticPr fontId="12"/>
  </si>
  <si>
    <t>３．委託解除年月日</t>
  </si>
  <si>
    <t>38</t>
  </si>
  <si>
    <t>既設建築物
設備工事業</t>
    <rPh sb="0" eb="5">
      <t>キセツケンチクブツ</t>
    </rPh>
    <phoneticPr fontId="12"/>
  </si>
  <si>
    <t>７．延納の申請</t>
    <rPh sb="2" eb="4">
      <t>エンノウ</t>
    </rPh>
    <rPh sb="5" eb="7">
      <t>シンセイ</t>
    </rPh>
    <phoneticPr fontId="12"/>
  </si>
  <si>
    <t>361</t>
  </si>
  <si>
    <t>36</t>
  </si>
  <si>
    <t>機械装置の
組立又は
据付けの
事業</t>
    <rPh sb="0" eb="2">
      <t>キカイ</t>
    </rPh>
    <rPh sb="2" eb="4">
      <t>ソウチ</t>
    </rPh>
    <rPh sb="6" eb="9">
      <t>クミタテマタ</t>
    </rPh>
    <rPh sb="11" eb="13">
      <t>スエツケ</t>
    </rPh>
    <rPh sb="16" eb="18">
      <t>ジギョウ</t>
    </rPh>
    <phoneticPr fontId="12"/>
  </si>
  <si>
    <t>組立又は
取付け</t>
    <rPh sb="0" eb="3">
      <t>クミタテマタ</t>
    </rPh>
    <rPh sb="5" eb="7">
      <t>トリツケ</t>
    </rPh>
    <phoneticPr fontId="12"/>
  </si>
  <si>
    <t>１．一括納付</t>
  </si>
  <si>
    <t>２．分割(３回)</t>
  </si>
  <si>
    <t>362</t>
  </si>
  <si>
    <t>その他</t>
    <rPh sb="2" eb="3">
      <t>タ</t>
    </rPh>
    <phoneticPr fontId="3"/>
  </si>
  <si>
    <t>37</t>
  </si>
  <si>
    <t>その他の建設事業</t>
    <phoneticPr fontId="12"/>
  </si>
  <si>
    <t>合計</t>
    <rPh sb="0" eb="2">
      <t>ゴウケイ</t>
    </rPh>
    <phoneticPr fontId="3"/>
  </si>
  <si>
    <t>９．特別加入者の氏名</t>
    <rPh sb="2" eb="4">
      <t>トクベツ</t>
    </rPh>
    <rPh sb="4" eb="6">
      <t>カニュウ</t>
    </rPh>
    <rPh sb="6" eb="7">
      <t>シャ</t>
    </rPh>
    <rPh sb="8" eb="10">
      <t>シメイ</t>
    </rPh>
    <phoneticPr fontId="3"/>
  </si>
  <si>
    <t>10.
  承認済の
  基礎日額</t>
    <rPh sb="6" eb="8">
      <t>ショウニン</t>
    </rPh>
    <rPh sb="8" eb="9">
      <t>スミ</t>
    </rPh>
    <rPh sb="13" eb="15">
      <t>キソ</t>
    </rPh>
    <rPh sb="15" eb="17">
      <t>ニチガク</t>
    </rPh>
    <phoneticPr fontId="3"/>
  </si>
  <si>
    <t>11.
 適用月数</t>
    <rPh sb="5" eb="7">
      <t>テキヨウ</t>
    </rPh>
    <rPh sb="7" eb="8">
      <t>ツキ</t>
    </rPh>
    <rPh sb="8" eb="9">
      <t>スウ</t>
    </rPh>
    <phoneticPr fontId="12"/>
  </si>
  <si>
    <t>12.
　　希望する
　　基礎日額</t>
    <rPh sb="6" eb="8">
      <t>キボウ</t>
    </rPh>
    <rPh sb="13" eb="17">
      <t>キソニチガク</t>
    </rPh>
    <phoneticPr fontId="12"/>
  </si>
  <si>
    <t>９．特別加入者の氏名</t>
    <rPh sb="2" eb="6">
      <t>トクベツカニュウ</t>
    </rPh>
    <rPh sb="6" eb="7">
      <t>シャ</t>
    </rPh>
    <rPh sb="8" eb="10">
      <t>シメイ</t>
    </rPh>
    <phoneticPr fontId="12"/>
  </si>
  <si>
    <t>10.
　承認済の
　基礎日額</t>
    <rPh sb="5" eb="7">
      <t>ショウニン</t>
    </rPh>
    <rPh sb="7" eb="8">
      <t>スミ</t>
    </rPh>
    <rPh sb="11" eb="13">
      <t>キソ</t>
    </rPh>
    <rPh sb="13" eb="15">
      <t>ニチガク</t>
    </rPh>
    <phoneticPr fontId="3"/>
  </si>
  <si>
    <t>01</t>
    <phoneticPr fontId="12"/>
  </si>
  <si>
    <t>00円</t>
    <rPh sb="2" eb="3">
      <t>エン</t>
    </rPh>
    <phoneticPr fontId="12"/>
  </si>
  <si>
    <t>04</t>
    <phoneticPr fontId="12"/>
  </si>
  <si>
    <t>02</t>
    <phoneticPr fontId="12"/>
  </si>
  <si>
    <t>05</t>
    <phoneticPr fontId="12"/>
  </si>
  <si>
    <t>03</t>
    <phoneticPr fontId="12"/>
  </si>
  <si>
    <t>06</t>
    <phoneticPr fontId="12"/>
  </si>
  <si>
    <t>別途一括有期事業報告書の明細及び算定基礎賃金等を上記のとおり総括して報告します。</t>
    <phoneticPr fontId="12"/>
  </si>
  <si>
    <t>事業主氏名</t>
    <rPh sb="0" eb="2">
      <t>ジギョウ</t>
    </rPh>
    <rPh sb="2" eb="3">
      <t>ヌシ</t>
    </rPh>
    <rPh sb="3" eb="5">
      <t>シメイ</t>
    </rPh>
    <phoneticPr fontId="12"/>
  </si>
  <si>
    <t>静岡労働局労働保険特別会計歳入徴収官 殿</t>
    <rPh sb="0" eb="2">
      <t>シズオカ</t>
    </rPh>
    <phoneticPr fontId="3"/>
  </si>
  <si>
    <t>事業所名</t>
    <rPh sb="0" eb="2">
      <t>ジギョウ</t>
    </rPh>
    <rPh sb="2" eb="3">
      <t>ショ</t>
    </rPh>
    <rPh sb="3" eb="4">
      <t>メイ</t>
    </rPh>
    <phoneticPr fontId="3"/>
  </si>
  <si>
    <t>事業所名</t>
    <rPh sb="2" eb="3">
      <t>ショ</t>
    </rPh>
    <phoneticPr fontId="3"/>
  </si>
  <si>
    <t>事業主名</t>
    <rPh sb="0" eb="3">
      <t>ジギョウヌシ</t>
    </rPh>
    <rPh sb="3" eb="4">
      <t>メイ</t>
    </rPh>
    <phoneticPr fontId="3"/>
  </si>
  <si>
    <t>浜松商工会議所（TEL：053-452-1113）</t>
    <rPh sb="0" eb="7">
      <t>ハママツショウコウカイギショ</t>
    </rPh>
    <phoneticPr fontId="12"/>
  </si>
  <si>
    <t>38:既設建築物設備工事業（既設の内部設備工事(外作業は35)）</t>
  </si>
  <si>
    <t>⑥</t>
    <phoneticPr fontId="3"/>
  </si>
  <si>
    <t>⑦</t>
    <phoneticPr fontId="3"/>
  </si>
  <si>
    <t>様式第７号（第３４条関係）（甲）[別紙]</t>
    <rPh sb="0" eb="2">
      <t>ヨウシキ</t>
    </rPh>
    <rPh sb="2" eb="3">
      <t>ダイ</t>
    </rPh>
    <rPh sb="4" eb="5">
      <t>ゴウ</t>
    </rPh>
    <rPh sb="6" eb="7">
      <t>ダイ</t>
    </rPh>
    <rPh sb="9" eb="10">
      <t>ジョウ</t>
    </rPh>
    <rPh sb="10" eb="12">
      <t>カンケイ</t>
    </rPh>
    <rPh sb="14" eb="15">
      <t>コウ</t>
    </rPh>
    <rPh sb="17" eb="19">
      <t>ベッシ</t>
    </rPh>
    <phoneticPr fontId="3"/>
  </si>
  <si>
    <t>合計
1枚目+2枚目</t>
    <rPh sb="0" eb="2">
      <t>ゴウケイ</t>
    </rPh>
    <rPh sb="4" eb="6">
      <t>マイメ</t>
    </rPh>
    <rPh sb="8" eb="10">
      <t>マイメ</t>
    </rPh>
    <phoneticPr fontId="3"/>
  </si>
  <si>
    <t>伊藤邸リフォーム工事　他７件</t>
    <phoneticPr fontId="3"/>
  </si>
  <si>
    <t>西村邸新築工事</t>
    <phoneticPr fontId="3"/>
  </si>
  <si>
    <t>小田木邸屋根補修工事</t>
    <phoneticPr fontId="3"/>
  </si>
  <si>
    <t>浜松市中区東伊場2-7</t>
    <rPh sb="0" eb="3">
      <t>ハママツシ</t>
    </rPh>
    <rPh sb="3" eb="4">
      <t>ナカ</t>
    </rPh>
    <rPh sb="4" eb="5">
      <t>ク</t>
    </rPh>
    <rPh sb="5" eb="8">
      <t>ヒガシイバ</t>
    </rPh>
    <phoneticPr fontId="3"/>
  </si>
  <si>
    <t>株式会社荒木建築</t>
    <rPh sb="0" eb="4">
      <t>カブシキガイシャ</t>
    </rPh>
    <rPh sb="4" eb="6">
      <t>アラキ</t>
    </rPh>
    <rPh sb="6" eb="8">
      <t>ケンチク</t>
    </rPh>
    <phoneticPr fontId="3"/>
  </si>
  <si>
    <t>代表取締役　荒木太郎</t>
    <phoneticPr fontId="3"/>
  </si>
  <si>
    <t>アラキ タカオ</t>
    <phoneticPr fontId="3"/>
  </si>
  <si>
    <t>アラキ タロウ</t>
    <phoneticPr fontId="3"/>
  </si>
  <si>
    <t>アラキ ヒデキ</t>
    <phoneticPr fontId="3"/>
  </si>
  <si>
    <t>＝</t>
    <phoneticPr fontId="3"/>
  </si>
  <si>
    <t>①．前年度と同額</t>
  </si>
  <si>
    <t>※提出の際は「記入例」は削除していただいても構いません。ファイル名は事業所名にしてください（例：浜松商工(株)）</t>
    <rPh sb="1" eb="3">
      <t>テイシュツ</t>
    </rPh>
    <rPh sb="4" eb="5">
      <t>サイ</t>
    </rPh>
    <rPh sb="7" eb="9">
      <t>キニュウ</t>
    </rPh>
    <rPh sb="9" eb="10">
      <t>レイ</t>
    </rPh>
    <rPh sb="12" eb="14">
      <t>サクジョ</t>
    </rPh>
    <rPh sb="22" eb="23">
      <t>カマ</t>
    </rPh>
    <rPh sb="32" eb="33">
      <t>メイ</t>
    </rPh>
    <rPh sb="34" eb="37">
      <t>ジギョウショ</t>
    </rPh>
    <rPh sb="37" eb="38">
      <t>メイ</t>
    </rPh>
    <rPh sb="46" eb="47">
      <t>レイ</t>
    </rPh>
    <rPh sb="48" eb="50">
      <t>ハママツ</t>
    </rPh>
    <rPh sb="50" eb="52">
      <t>ショウコウ</t>
    </rPh>
    <rPh sb="52" eb="55">
      <t>カブシキガイシャ</t>
    </rPh>
    <phoneticPr fontId="3"/>
  </si>
  <si>
    <t>※このシートは絶対に削除しないでください！ファイル名は事業所名にしてください（例：浜松商工(株)）。</t>
    <rPh sb="7" eb="9">
      <t>ゼッタイ</t>
    </rPh>
    <rPh sb="10" eb="12">
      <t>サクジョ</t>
    </rPh>
    <rPh sb="25" eb="26">
      <t>メイ</t>
    </rPh>
    <rPh sb="27" eb="31">
      <t>ジギョウショメイ</t>
    </rPh>
    <rPh sb="39" eb="40">
      <t>レイ</t>
    </rPh>
    <rPh sb="41" eb="45">
      <t>ハママツショウコウ</t>
    </rPh>
    <rPh sb="45" eb="48">
      <t>カブシキガイシャ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</si>
</sst>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numFmt numFmtId="177" formatCode="[DBNum3]000"/>
    <numFmt numFmtId="178" formatCode="0_ "/>
    <numFmt numFmtId="179" formatCode="[DBNum3]0"/>
    <numFmt numFmtId="180" formatCode="#,##0_ "/>
  </numFmts>
  <fonts count="2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游明朝"/>
      <family val="1"/>
      <charset val="128"/>
    </font>
    <font>
      <sz val="14"/>
      <name val="游明朝"/>
      <family val="1"/>
      <charset val="128"/>
    </font>
    <font>
      <sz val="12"/>
      <name val="游明朝"/>
      <family val="1"/>
      <charset val="128"/>
    </font>
    <font>
      <sz val="8"/>
      <name val="游明朝"/>
      <family val="1"/>
      <charset val="128"/>
    </font>
    <font>
      <sz val="9"/>
      <name val="游明朝"/>
      <family val="1"/>
      <charset val="128"/>
    </font>
    <font>
      <sz val="6"/>
      <name val="游明朝"/>
      <family val="1"/>
      <charset val="128"/>
    </font>
    <font>
      <b/>
      <sz val="9"/>
      <name val="游明朝"/>
      <family val="1"/>
      <charset val="128"/>
    </font>
    <font>
      <sz val="10"/>
      <name val="Yu Gothic Medium"/>
      <family val="2"/>
      <charset val="128"/>
    </font>
    <font>
      <sz val="6"/>
      <name val="ＭＳ Ｐゴシック"/>
      <family val="2"/>
      <charset val="128"/>
      <scheme val="minor"/>
    </font>
    <font>
      <sz val="11"/>
      <name val="游明朝"/>
      <family val="1"/>
      <charset val="128"/>
    </font>
    <font>
      <b/>
      <sz val="11"/>
      <color theme="1"/>
      <name val="游ゴシック"/>
      <family val="3"/>
      <charset val="128"/>
    </font>
    <font>
      <b/>
      <sz val="11"/>
      <name val="游ゴシック"/>
      <family val="3"/>
      <charset val="128"/>
    </font>
    <font>
      <b/>
      <sz val="9"/>
      <name val="游ゴシック"/>
      <family val="3"/>
      <charset val="128"/>
    </font>
    <font>
      <b/>
      <sz val="8"/>
      <name val="游明朝"/>
      <family val="1"/>
      <charset val="128"/>
    </font>
    <font>
      <sz val="8"/>
      <color indexed="9"/>
      <name val="游明朝"/>
      <family val="1"/>
      <charset val="128"/>
    </font>
    <font>
      <sz val="8"/>
      <color theme="1"/>
      <name val="游明朝"/>
      <family val="1"/>
      <charset val="128"/>
    </font>
    <font>
      <sz val="10"/>
      <color theme="1"/>
      <name val="游明朝"/>
      <family val="1"/>
      <charset val="128"/>
    </font>
    <font>
      <b/>
      <sz val="10"/>
      <name val="游明朝"/>
      <family val="1"/>
      <charset val="128"/>
    </font>
    <font>
      <sz val="8"/>
      <color theme="1"/>
      <name val="ＭＳ Ｐゴシック"/>
      <family val="2"/>
      <charset val="128"/>
      <scheme val="minor"/>
    </font>
    <font>
      <b/>
      <sz val="14"/>
      <color rgb="FFFFFF00"/>
      <name val="游ゴシック"/>
      <family val="3"/>
      <charset val="128"/>
    </font>
    <font>
      <sz val="10"/>
      <color rgb="FFFFFF00"/>
      <name val="游明朝"/>
      <family val="1"/>
      <charset val="128"/>
    </font>
  </fonts>
  <fills count="4">
    <fill>
      <patternFill patternType="none"/>
    </fill>
    <fill>
      <patternFill patternType="gray125"/>
    </fill>
    <fill>
      <patternFill patternType="solid">
        <fgColor rgb="FFFFFF99"/>
        <bgColor indexed="64"/>
      </patternFill>
    </fill>
    <fill>
      <patternFill patternType="solid">
        <fgColor indexed="9"/>
        <bgColor indexed="64"/>
      </patternFill>
    </fill>
  </fills>
  <borders count="1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hair">
        <color indexed="64"/>
      </left>
      <right style="medium">
        <color indexed="64"/>
      </right>
      <top style="thin">
        <color indexed="64"/>
      </top>
      <bottom style="medium">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thin">
        <color indexed="64"/>
      </top>
      <bottom style="medium">
        <color indexed="64"/>
      </bottom>
      <diagonal/>
    </border>
    <border>
      <left style="thin">
        <color indexed="64"/>
      </left>
      <right style="thin">
        <color indexed="64"/>
      </right>
      <top style="thin">
        <color indexed="64"/>
      </top>
      <bottom/>
      <diagonal/>
    </border>
    <border>
      <left style="dotted">
        <color indexed="64"/>
      </left>
      <right style="dotted">
        <color indexed="64"/>
      </right>
      <top style="dotted">
        <color indexed="64"/>
      </top>
      <bottom style="dotted">
        <color indexed="64"/>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style="hair">
        <color indexed="64"/>
      </left>
      <right/>
      <top style="thin">
        <color indexed="64"/>
      </top>
      <bottom style="medium">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hair">
        <color indexed="64"/>
      </top>
      <bottom/>
      <diagonal/>
    </border>
    <border>
      <left/>
      <right style="thin">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bottom style="dotted">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hair">
        <color indexed="64"/>
      </left>
      <right/>
      <top style="thin">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hair">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398">
    <xf numFmtId="0" fontId="0" fillId="0" borderId="0" xfId="0">
      <alignment vertical="center"/>
    </xf>
    <xf numFmtId="0" fontId="4" fillId="0" borderId="0" xfId="0" applyFont="1" applyAlignment="1" applyProtection="1">
      <alignment vertical="center"/>
    </xf>
    <xf numFmtId="0" fontId="4" fillId="0" borderId="0" xfId="0" applyFont="1" applyBorder="1" applyAlignment="1" applyProtection="1">
      <alignment vertical="center"/>
    </xf>
    <xf numFmtId="0" fontId="8" fillId="0" borderId="1" xfId="0" applyFont="1" applyBorder="1" applyAlignment="1" applyProtection="1">
      <alignment horizontal="center" vertical="center"/>
    </xf>
    <xf numFmtId="0" fontId="8" fillId="0" borderId="1"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8" fillId="0" borderId="2" xfId="0" applyFont="1" applyFill="1" applyBorder="1" applyAlignment="1" applyProtection="1">
      <alignment vertical="center"/>
    </xf>
    <xf numFmtId="0" fontId="8" fillId="0" borderId="0" xfId="0" applyFont="1" applyFill="1" applyBorder="1" applyAlignment="1" applyProtection="1">
      <alignment vertical="center"/>
    </xf>
    <xf numFmtId="0" fontId="8" fillId="0" borderId="3" xfId="0" applyFont="1" applyFill="1" applyBorder="1" applyAlignment="1" applyProtection="1">
      <alignment vertical="center"/>
    </xf>
    <xf numFmtId="0" fontId="8" fillId="0" borderId="8" xfId="0" applyFont="1" applyFill="1" applyBorder="1" applyAlignment="1" applyProtection="1">
      <alignment vertical="center"/>
    </xf>
    <xf numFmtId="0" fontId="9" fillId="0" borderId="53" xfId="0" applyFont="1" applyBorder="1" applyAlignment="1" applyProtection="1"/>
    <xf numFmtId="0" fontId="9" fillId="0" borderId="54" xfId="0" applyFont="1" applyFill="1" applyBorder="1" applyAlignment="1" applyProtection="1"/>
    <xf numFmtId="0" fontId="4" fillId="0" borderId="27" xfId="0" applyFont="1" applyBorder="1" applyAlignment="1" applyProtection="1">
      <alignment horizontal="distributed" vertical="center"/>
    </xf>
    <xf numFmtId="0" fontId="8" fillId="0" borderId="1" xfId="0" applyFont="1" applyBorder="1" applyAlignment="1" applyProtection="1">
      <alignment horizontal="center" vertical="center"/>
    </xf>
    <xf numFmtId="0" fontId="8" fillId="2" borderId="2" xfId="0" applyFont="1" applyFill="1" applyBorder="1" applyAlignment="1" applyProtection="1">
      <alignment horizontal="distributed" vertical="center" indent="1"/>
    </xf>
    <xf numFmtId="0" fontId="8" fillId="2" borderId="17" xfId="0" applyFont="1" applyFill="1" applyBorder="1" applyAlignment="1" applyProtection="1">
      <alignment horizontal="distributed" vertical="center" indent="1"/>
    </xf>
    <xf numFmtId="0" fontId="8" fillId="2" borderId="47" xfId="0" applyFont="1" applyFill="1" applyBorder="1" applyAlignment="1" applyProtection="1">
      <alignment horizontal="distributed" vertical="center" indent="1"/>
    </xf>
    <xf numFmtId="0" fontId="8" fillId="0" borderId="0" xfId="0" applyFont="1" applyAlignment="1" applyProtection="1">
      <alignment vertical="center"/>
    </xf>
    <xf numFmtId="0" fontId="8" fillId="0" borderId="0" xfId="0" applyFont="1" applyAlignment="1" applyProtection="1">
      <alignment horizontal="left" vertical="center" indent="2"/>
    </xf>
    <xf numFmtId="0" fontId="11" fillId="0" borderId="0" xfId="0" applyFont="1" applyAlignment="1" applyProtection="1">
      <alignment vertical="center"/>
    </xf>
    <xf numFmtId="0" fontId="8" fillId="0" borderId="0" xfId="0" applyFont="1" applyAlignment="1" applyProtection="1">
      <alignment horizontal="right" vertical="center"/>
    </xf>
    <xf numFmtId="0" fontId="8" fillId="0" borderId="0" xfId="0" applyFont="1" applyBorder="1" applyAlignment="1" applyProtection="1">
      <alignment vertical="center"/>
    </xf>
    <xf numFmtId="0" fontId="9" fillId="0" borderId="30" xfId="0" applyFont="1" applyBorder="1" applyAlignment="1" applyProtection="1">
      <alignment vertical="center" wrapText="1"/>
    </xf>
    <xf numFmtId="0" fontId="8" fillId="0" borderId="7" xfId="0" applyFont="1" applyBorder="1" applyAlignment="1" applyProtection="1">
      <alignment horizontal="right" vertical="center"/>
    </xf>
    <xf numFmtId="0" fontId="8" fillId="0" borderId="0" xfId="0" applyFont="1" applyAlignment="1" applyProtection="1">
      <alignment horizontal="left" vertical="center"/>
    </xf>
    <xf numFmtId="0" fontId="8" fillId="2" borderId="42"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4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protection locked="0"/>
    </xf>
    <xf numFmtId="177" fontId="4" fillId="2" borderId="25" xfId="0" applyNumberFormat="1" applyFont="1" applyFill="1" applyBorder="1" applyAlignment="1" applyProtection="1">
      <alignment horizontal="distributed" vertical="center"/>
      <protection locked="0"/>
    </xf>
    <xf numFmtId="0" fontId="4" fillId="2" borderId="52" xfId="0" applyFont="1" applyFill="1" applyBorder="1" applyAlignment="1" applyProtection="1">
      <alignment horizontal="center" vertical="center"/>
      <protection locked="0"/>
    </xf>
    <xf numFmtId="0" fontId="8" fillId="2" borderId="19" xfId="0" applyFont="1" applyFill="1" applyBorder="1" applyAlignment="1" applyProtection="1">
      <alignment horizontal="center" vertical="center"/>
      <protection locked="0"/>
    </xf>
    <xf numFmtId="0" fontId="9" fillId="0" borderId="30" xfId="0" applyFont="1" applyBorder="1" applyAlignment="1" applyProtection="1">
      <alignment vertical="center"/>
      <protection locked="0"/>
    </xf>
    <xf numFmtId="0" fontId="7" fillId="0" borderId="0" xfId="2" applyFont="1" applyAlignment="1" applyProtection="1"/>
    <xf numFmtId="0" fontId="7" fillId="0" borderId="0" xfId="2" applyFont="1" applyAlignment="1" applyProtection="1">
      <alignment vertical="center"/>
    </xf>
    <xf numFmtId="0" fontId="7" fillId="0" borderId="0" xfId="2" applyFont="1" applyBorder="1" applyAlignment="1" applyProtection="1"/>
    <xf numFmtId="0" fontId="7" fillId="0" borderId="1" xfId="2" applyFont="1" applyBorder="1" applyAlignment="1" applyProtection="1">
      <alignment vertical="center"/>
    </xf>
    <xf numFmtId="0" fontId="7" fillId="0" borderId="2" xfId="2" applyFont="1" applyBorder="1" applyAlignment="1" applyProtection="1">
      <alignment horizontal="right" vertical="center"/>
    </xf>
    <xf numFmtId="0" fontId="7" fillId="0" borderId="0" xfId="2" applyFont="1" applyFill="1" applyBorder="1" applyAlignment="1" applyProtection="1">
      <alignment horizontal="center" vertical="center"/>
    </xf>
    <xf numFmtId="0" fontId="16" fillId="0" borderId="0" xfId="2" applyFont="1" applyFill="1" applyBorder="1" applyAlignment="1" applyProtection="1">
      <alignment vertical="center"/>
    </xf>
    <xf numFmtId="0" fontId="17" fillId="0" borderId="0" xfId="2" applyFont="1" applyAlignment="1" applyProtection="1">
      <alignment vertical="center"/>
    </xf>
    <xf numFmtId="0" fontId="7" fillId="0" borderId="0" xfId="2" applyFont="1" applyAlignment="1" applyProtection="1">
      <alignment horizontal="left" vertical="center"/>
    </xf>
    <xf numFmtId="0" fontId="7" fillId="0" borderId="0" xfId="2" applyFont="1" applyFill="1" applyAlignment="1" applyProtection="1"/>
    <xf numFmtId="0" fontId="7" fillId="0" borderId="1" xfId="2" applyFont="1" applyBorder="1" applyAlignment="1" applyProtection="1">
      <alignment horizontal="center" vertical="center" wrapText="1"/>
    </xf>
    <xf numFmtId="0" fontId="7" fillId="0" borderId="3" xfId="2" applyFont="1" applyBorder="1" applyAlignment="1" applyProtection="1">
      <alignment horizontal="center" wrapText="1"/>
    </xf>
    <xf numFmtId="49" fontId="18" fillId="3" borderId="0" xfId="2" applyNumberFormat="1" applyFont="1" applyFill="1" applyAlignment="1" applyProtection="1"/>
    <xf numFmtId="0" fontId="7" fillId="0" borderId="3" xfId="2" applyFont="1" applyBorder="1" applyAlignment="1" applyProtection="1">
      <alignment vertical="center" wrapText="1"/>
    </xf>
    <xf numFmtId="0" fontId="18" fillId="3" borderId="0" xfId="2" applyFont="1" applyFill="1" applyAlignment="1" applyProtection="1"/>
    <xf numFmtId="0" fontId="7" fillId="0" borderId="0" xfId="2" applyFont="1" applyFill="1" applyBorder="1" applyAlignment="1" applyProtection="1"/>
    <xf numFmtId="0" fontId="7" fillId="0" borderId="0" xfId="2" applyFont="1" applyFill="1" applyBorder="1" applyAlignment="1" applyProtection="1">
      <alignment vertical="center"/>
    </xf>
    <xf numFmtId="0" fontId="9" fillId="0" borderId="19" xfId="2" applyFont="1" applyBorder="1" applyAlignment="1" applyProtection="1">
      <alignment vertical="center" wrapText="1"/>
    </xf>
    <xf numFmtId="49" fontId="7" fillId="0" borderId="0" xfId="2" applyNumberFormat="1" applyFont="1" applyFill="1" applyBorder="1" applyAlignment="1" applyProtection="1"/>
    <xf numFmtId="0" fontId="7" fillId="0" borderId="0" xfId="2" applyFont="1" applyBorder="1" applyAlignment="1" applyProtection="1">
      <alignment vertical="center"/>
    </xf>
    <xf numFmtId="0" fontId="7" fillId="0" borderId="14" xfId="2" applyFont="1" applyBorder="1" applyAlignment="1" applyProtection="1">
      <alignment vertical="center" shrinkToFit="1"/>
    </xf>
    <xf numFmtId="49" fontId="7" fillId="0" borderId="79" xfId="2" applyNumberFormat="1" applyFont="1" applyFill="1" applyBorder="1" applyAlignment="1" applyProtection="1">
      <alignment horizontal="center"/>
    </xf>
    <xf numFmtId="49" fontId="7" fillId="0" borderId="80" xfId="2" applyNumberFormat="1" applyFont="1" applyFill="1" applyBorder="1" applyAlignment="1" applyProtection="1">
      <alignment horizontal="center"/>
    </xf>
    <xf numFmtId="49" fontId="7" fillId="0" borderId="81" xfId="2" applyNumberFormat="1" applyFont="1" applyFill="1" applyBorder="1" applyAlignment="1" applyProtection="1">
      <alignment horizontal="center"/>
    </xf>
    <xf numFmtId="0" fontId="9" fillId="0" borderId="29" xfId="2" applyFont="1" applyBorder="1" applyAlignment="1" applyProtection="1">
      <alignment horizontal="left" vertical="center" wrapText="1"/>
    </xf>
    <xf numFmtId="0" fontId="7" fillId="0" borderId="0" xfId="0" applyFont="1" applyAlignment="1" applyProtection="1">
      <alignment horizontal="left" indent="2"/>
    </xf>
    <xf numFmtId="0" fontId="8" fillId="0" borderId="59" xfId="0" applyFont="1" applyBorder="1" applyAlignment="1" applyProtection="1">
      <alignment vertical="center"/>
    </xf>
    <xf numFmtId="0" fontId="8" fillId="0" borderId="59" xfId="0" applyFont="1" applyBorder="1" applyAlignment="1" applyProtection="1">
      <alignment horizontal="right" vertical="center"/>
    </xf>
    <xf numFmtId="0" fontId="8" fillId="0" borderId="0" xfId="0" applyFont="1" applyBorder="1" applyAlignment="1" applyProtection="1">
      <alignment horizontal="right" vertical="center"/>
    </xf>
    <xf numFmtId="0" fontId="7" fillId="0" borderId="87" xfId="2" applyFont="1" applyBorder="1" applyAlignment="1" applyProtection="1">
      <alignment horizontal="center" wrapText="1"/>
    </xf>
    <xf numFmtId="0" fontId="7" fillId="0" borderId="89" xfId="2" applyFont="1" applyBorder="1" applyAlignment="1" applyProtection="1">
      <alignment horizontal="center" wrapText="1"/>
    </xf>
    <xf numFmtId="0" fontId="7" fillId="0" borderId="100" xfId="2" applyFont="1" applyBorder="1" applyAlignment="1" applyProtection="1">
      <alignment horizontal="center" wrapText="1"/>
    </xf>
    <xf numFmtId="0" fontId="21" fillId="2" borderId="102" xfId="2" applyFont="1" applyFill="1" applyBorder="1" applyAlignment="1" applyProtection="1">
      <alignment horizontal="right" shrinkToFit="1"/>
      <protection locked="0"/>
    </xf>
    <xf numFmtId="0" fontId="21" fillId="2" borderId="89" xfId="2" applyFont="1" applyFill="1" applyBorder="1" applyAlignment="1" applyProtection="1">
      <alignment horizontal="right" shrinkToFit="1"/>
      <protection locked="0"/>
    </xf>
    <xf numFmtId="0" fontId="21" fillId="2" borderId="103" xfId="2" applyFont="1" applyFill="1" applyBorder="1" applyAlignment="1" applyProtection="1">
      <alignment horizontal="right" shrinkToFit="1"/>
      <protection locked="0"/>
    </xf>
    <xf numFmtId="0" fontId="21" fillId="2" borderId="105" xfId="2" applyFont="1" applyFill="1" applyBorder="1" applyAlignment="1" applyProtection="1">
      <alignment horizontal="center" shrinkToFit="1"/>
      <protection locked="0"/>
    </xf>
    <xf numFmtId="0" fontId="21" fillId="2" borderId="107" xfId="2" applyFont="1" applyFill="1" applyBorder="1" applyAlignment="1" applyProtection="1">
      <alignment horizontal="center" shrinkToFit="1"/>
      <protection locked="0"/>
    </xf>
    <xf numFmtId="0" fontId="21" fillId="2" borderId="109" xfId="2" applyFont="1" applyFill="1" applyBorder="1" applyAlignment="1" applyProtection="1">
      <alignment horizontal="center" shrinkToFit="1"/>
      <protection locked="0"/>
    </xf>
    <xf numFmtId="0" fontId="7" fillId="0" borderId="8" xfId="2" applyFont="1" applyBorder="1" applyAlignment="1" applyProtection="1">
      <alignment horizontal="center" wrapText="1"/>
    </xf>
    <xf numFmtId="0" fontId="7" fillId="0" borderId="94" xfId="2" applyFont="1" applyBorder="1" applyAlignment="1" applyProtection="1">
      <alignment horizontal="center" wrapText="1"/>
    </xf>
    <xf numFmtId="0" fontId="7" fillId="0" borderId="0" xfId="2" applyFont="1" applyFill="1" applyBorder="1" applyAlignment="1" applyProtection="1">
      <alignment horizontal="left" vertical="center" indent="1"/>
    </xf>
    <xf numFmtId="0" fontId="4" fillId="0" borderId="3" xfId="2" applyFont="1" applyFill="1" applyBorder="1" applyAlignment="1" applyProtection="1">
      <alignment horizontal="center" vertical="center" wrapText="1"/>
    </xf>
    <xf numFmtId="0" fontId="4" fillId="0" borderId="53" xfId="0" applyFont="1" applyFill="1" applyBorder="1" applyAlignment="1" applyProtection="1">
      <alignment horizontal="center" vertical="center"/>
    </xf>
    <xf numFmtId="0" fontId="7" fillId="0" borderId="0" xfId="2" applyFont="1" applyFill="1" applyBorder="1" applyAlignment="1" applyProtection="1">
      <alignment horizontal="center" vertical="center" wrapText="1"/>
    </xf>
    <xf numFmtId="0" fontId="7" fillId="0" borderId="39" xfId="2" applyFont="1" applyFill="1" applyBorder="1" applyAlignment="1" applyProtection="1">
      <alignment horizontal="center" vertical="center" wrapText="1"/>
    </xf>
    <xf numFmtId="0" fontId="22" fillId="0" borderId="0" xfId="2" applyFont="1" applyProtection="1">
      <alignment vertical="center"/>
    </xf>
    <xf numFmtId="0" fontId="4" fillId="0" borderId="0" xfId="2" applyFont="1" applyFill="1" applyBorder="1" applyAlignment="1" applyProtection="1">
      <alignment horizontal="center" shrinkToFit="1"/>
    </xf>
    <xf numFmtId="0" fontId="4" fillId="0" borderId="0" xfId="0" applyFont="1" applyFill="1" applyBorder="1" applyAlignment="1" applyProtection="1">
      <alignment horizontal="center"/>
    </xf>
    <xf numFmtId="38" fontId="4" fillId="2" borderId="104" xfId="3" applyFont="1" applyFill="1" applyBorder="1" applyAlignment="1" applyProtection="1">
      <alignment horizontal="right" shrinkToFit="1"/>
      <protection locked="0"/>
    </xf>
    <xf numFmtId="38" fontId="4" fillId="2" borderId="106" xfId="3" applyFont="1" applyFill="1" applyBorder="1" applyAlignment="1" applyProtection="1">
      <alignment horizontal="right" shrinkToFit="1"/>
      <protection locked="0"/>
    </xf>
    <xf numFmtId="38" fontId="4" fillId="2" borderId="108" xfId="3" applyFont="1" applyFill="1" applyBorder="1" applyAlignment="1" applyProtection="1">
      <alignment horizontal="right" shrinkToFit="1"/>
      <protection locked="0"/>
    </xf>
    <xf numFmtId="177" fontId="4" fillId="0" borderId="25" xfId="0" applyNumberFormat="1" applyFont="1" applyFill="1" applyBorder="1" applyAlignment="1" applyProtection="1">
      <alignment horizontal="distributed" vertical="center"/>
    </xf>
    <xf numFmtId="0" fontId="4" fillId="0" borderId="52" xfId="0" applyFont="1" applyFill="1" applyBorder="1" applyAlignment="1" applyProtection="1">
      <alignment horizontal="center" vertical="center"/>
    </xf>
    <xf numFmtId="0" fontId="9" fillId="0" borderId="53" xfId="0" applyFont="1" applyFill="1" applyBorder="1" applyAlignment="1" applyProtection="1"/>
    <xf numFmtId="0" fontId="23" fillId="0" borderId="0" xfId="0" applyFont="1" applyFill="1" applyAlignment="1" applyProtection="1">
      <alignment vertical="center"/>
    </xf>
    <xf numFmtId="0" fontId="24" fillId="0" borderId="0" xfId="0" applyFont="1" applyFill="1" applyAlignment="1" applyProtection="1">
      <alignment vertical="center"/>
    </xf>
    <xf numFmtId="0" fontId="24" fillId="0" borderId="0" xfId="0" applyFont="1" applyAlignment="1" applyProtection="1">
      <alignment vertical="center"/>
    </xf>
    <xf numFmtId="0" fontId="10" fillId="2" borderId="90" xfId="2" applyFont="1" applyFill="1" applyBorder="1" applyAlignment="1" applyProtection="1">
      <alignment horizontal="center" vertical="center" shrinkToFit="1"/>
      <protection locked="0"/>
    </xf>
    <xf numFmtId="0" fontId="8" fillId="2" borderId="7" xfId="0" applyFont="1" applyFill="1" applyBorder="1" applyAlignment="1" applyProtection="1">
      <alignment horizontal="center" vertical="center"/>
      <protection locked="0"/>
    </xf>
    <xf numFmtId="0" fontId="8" fillId="2" borderId="7" xfId="0" applyNumberFormat="1" applyFont="1" applyFill="1" applyBorder="1" applyAlignment="1" applyProtection="1">
      <alignment horizontal="center" vertical="center"/>
      <protection locked="0"/>
    </xf>
    <xf numFmtId="0" fontId="8" fillId="2" borderId="7" xfId="0" applyFont="1" applyFill="1" applyBorder="1" applyAlignment="1" applyProtection="1">
      <alignment horizontal="left" vertical="center" indent="1"/>
      <protection locked="0"/>
    </xf>
    <xf numFmtId="0" fontId="8" fillId="2" borderId="59" xfId="0" applyFont="1" applyFill="1" applyBorder="1" applyAlignment="1" applyProtection="1">
      <alignment horizontal="left" vertical="center" indent="1"/>
      <protection locked="0"/>
    </xf>
    <xf numFmtId="0" fontId="9" fillId="0" borderId="84" xfId="0" applyFont="1" applyBorder="1" applyAlignment="1" applyProtection="1">
      <alignment horizontal="center" vertical="center" wrapText="1"/>
    </xf>
    <xf numFmtId="0" fontId="9" fillId="0" borderId="30" xfId="0" applyFont="1" applyBorder="1" applyAlignment="1" applyProtection="1">
      <alignment horizontal="center" vertical="center"/>
    </xf>
    <xf numFmtId="0" fontId="9" fillId="0" borderId="30" xfId="0" applyFont="1" applyBorder="1" applyAlignment="1" applyProtection="1">
      <alignment horizontal="distributed" vertical="center" indent="3"/>
    </xf>
    <xf numFmtId="0" fontId="9" fillId="0" borderId="30" xfId="0" applyFont="1" applyBorder="1" applyAlignment="1" applyProtection="1">
      <alignment horizontal="distributed" vertical="center" indent="2"/>
    </xf>
    <xf numFmtId="0" fontId="9" fillId="0" borderId="30" xfId="0" applyFont="1" applyBorder="1" applyAlignment="1" applyProtection="1">
      <alignment horizontal="center" vertical="center"/>
      <protection locked="0"/>
    </xf>
    <xf numFmtId="38" fontId="10" fillId="0" borderId="29" xfId="1" applyFont="1" applyBorder="1" applyAlignment="1" applyProtection="1">
      <alignment horizontal="center" vertical="center"/>
    </xf>
    <xf numFmtId="38" fontId="10" fillId="0" borderId="39" xfId="1" applyFont="1" applyBorder="1" applyAlignment="1" applyProtection="1">
      <alignment horizontal="center" vertical="center"/>
    </xf>
    <xf numFmtId="38" fontId="10" fillId="0" borderId="40" xfId="1" applyFont="1" applyBorder="1" applyAlignment="1" applyProtection="1">
      <alignment horizontal="center" vertical="center"/>
    </xf>
    <xf numFmtId="38" fontId="10" fillId="0" borderId="29" xfId="1" applyFont="1" applyBorder="1" applyAlignment="1" applyProtection="1">
      <alignment horizontal="right" vertical="center"/>
      <protection locked="0"/>
    </xf>
    <xf numFmtId="38" fontId="10" fillId="0" borderId="24" xfId="1" applyFont="1" applyBorder="1" applyAlignment="1" applyProtection="1">
      <alignment horizontal="right" vertical="center"/>
      <protection locked="0"/>
    </xf>
    <xf numFmtId="0" fontId="10" fillId="0" borderId="49" xfId="0" applyFont="1" applyBorder="1" applyAlignment="1" applyProtection="1">
      <alignment horizontal="center" vertical="center"/>
    </xf>
    <xf numFmtId="0" fontId="10" fillId="0" borderId="50" xfId="0" applyFont="1" applyBorder="1" applyAlignment="1" applyProtection="1">
      <alignment horizontal="center" vertical="center"/>
    </xf>
    <xf numFmtId="0" fontId="10" fillId="0" borderId="51" xfId="0" applyFont="1" applyBorder="1" applyAlignment="1" applyProtection="1">
      <alignment horizontal="center" vertical="center"/>
    </xf>
    <xf numFmtId="176" fontId="10" fillId="0" borderId="1" xfId="1" applyNumberFormat="1" applyFont="1" applyBorder="1" applyAlignment="1" applyProtection="1">
      <alignment horizontal="center" vertical="center"/>
    </xf>
    <xf numFmtId="176" fontId="10" fillId="0" borderId="2" xfId="1" applyNumberFormat="1" applyFont="1" applyBorder="1" applyAlignment="1" applyProtection="1">
      <alignment horizontal="center" vertical="center"/>
    </xf>
    <xf numFmtId="176" fontId="10" fillId="0" borderId="14" xfId="1" applyNumberFormat="1" applyFont="1" applyBorder="1" applyAlignment="1" applyProtection="1">
      <alignment horizontal="center" vertical="center"/>
    </xf>
    <xf numFmtId="176" fontId="10" fillId="0" borderId="4" xfId="1" applyNumberFormat="1" applyFont="1" applyBorder="1" applyAlignment="1" applyProtection="1">
      <alignment horizontal="center" vertical="center"/>
    </xf>
    <xf numFmtId="176" fontId="10" fillId="0" borderId="0" xfId="1" applyNumberFormat="1" applyFont="1" applyBorder="1" applyAlignment="1" applyProtection="1">
      <alignment horizontal="center" vertical="center"/>
    </xf>
    <xf numFmtId="176" fontId="10" fillId="0" borderId="11" xfId="1" applyNumberFormat="1" applyFont="1" applyBorder="1" applyAlignment="1" applyProtection="1">
      <alignment horizontal="center" vertical="center"/>
    </xf>
    <xf numFmtId="176" fontId="10" fillId="0" borderId="16" xfId="1" applyNumberFormat="1" applyFont="1" applyBorder="1" applyAlignment="1" applyProtection="1">
      <alignment horizontal="center" vertical="center"/>
    </xf>
    <xf numFmtId="176" fontId="10" fillId="0" borderId="17" xfId="1" applyNumberFormat="1" applyFont="1" applyBorder="1" applyAlignment="1" applyProtection="1">
      <alignment horizontal="center" vertical="center"/>
    </xf>
    <xf numFmtId="176" fontId="10" fillId="0" borderId="13" xfId="1" applyNumberFormat="1" applyFont="1" applyBorder="1" applyAlignment="1" applyProtection="1">
      <alignment horizontal="center" vertical="center"/>
    </xf>
    <xf numFmtId="0" fontId="8" fillId="0" borderId="56" xfId="0" applyFont="1" applyBorder="1" applyAlignment="1" applyProtection="1">
      <alignment horizontal="distributed" vertical="center" indent="1"/>
    </xf>
    <xf numFmtId="0" fontId="8" fillId="0" borderId="57" xfId="0" applyFont="1" applyBorder="1" applyAlignment="1" applyProtection="1">
      <alignment horizontal="distributed" vertical="center" indent="1"/>
    </xf>
    <xf numFmtId="0" fontId="8" fillId="0" borderId="58" xfId="0" applyFont="1" applyBorder="1" applyAlignment="1" applyProtection="1">
      <alignment horizontal="distributed" vertical="center" indent="1"/>
    </xf>
    <xf numFmtId="0" fontId="8" fillId="2" borderId="2" xfId="0" applyFont="1" applyFill="1" applyBorder="1" applyAlignment="1" applyProtection="1">
      <alignment horizontal="left" vertical="center" shrinkToFit="1"/>
      <protection locked="0"/>
    </xf>
    <xf numFmtId="0" fontId="8" fillId="2" borderId="3" xfId="0" applyFont="1" applyFill="1" applyBorder="1" applyAlignment="1" applyProtection="1">
      <alignment horizontal="left" vertical="center" shrinkToFit="1"/>
      <protection locked="0"/>
    </xf>
    <xf numFmtId="0" fontId="8" fillId="0" borderId="1"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3" xfId="0" applyFont="1" applyBorder="1" applyAlignment="1" applyProtection="1">
      <alignment horizontal="center" vertical="center"/>
    </xf>
    <xf numFmtId="0" fontId="8" fillId="0" borderId="4" xfId="0" applyFont="1" applyBorder="1" applyAlignment="1" applyProtection="1">
      <alignment horizontal="center" vertical="center"/>
    </xf>
    <xf numFmtId="0" fontId="8" fillId="0" borderId="0"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16" xfId="0" applyFont="1" applyBorder="1" applyAlignment="1" applyProtection="1">
      <alignment horizontal="center" vertical="center"/>
    </xf>
    <xf numFmtId="0" fontId="8" fillId="0" borderId="17" xfId="0" applyFont="1" applyBorder="1" applyAlignment="1" applyProtection="1">
      <alignment horizontal="center" vertical="center"/>
    </xf>
    <xf numFmtId="0" fontId="8" fillId="0" borderId="18" xfId="0" applyFont="1" applyBorder="1" applyAlignment="1" applyProtection="1">
      <alignment horizontal="center" vertical="center"/>
    </xf>
    <xf numFmtId="38" fontId="10" fillId="0" borderId="2" xfId="1" applyFont="1" applyBorder="1" applyAlignment="1" applyProtection="1">
      <alignment horizontal="center" vertical="center"/>
    </xf>
    <xf numFmtId="38" fontId="10" fillId="0" borderId="3" xfId="1" applyFont="1" applyBorder="1" applyAlignment="1" applyProtection="1">
      <alignment horizontal="center" vertical="center"/>
    </xf>
    <xf numFmtId="38" fontId="10" fillId="0" borderId="0" xfId="1" applyFont="1" applyBorder="1" applyAlignment="1" applyProtection="1">
      <alignment horizontal="center" vertical="center"/>
    </xf>
    <xf numFmtId="38" fontId="10" fillId="0" borderId="5" xfId="1" applyFont="1" applyBorder="1" applyAlignment="1" applyProtection="1">
      <alignment horizontal="center" vertical="center"/>
    </xf>
    <xf numFmtId="38" fontId="10" fillId="0" borderId="17" xfId="1" applyFont="1" applyBorder="1" applyAlignment="1" applyProtection="1">
      <alignment horizontal="center" vertical="center"/>
    </xf>
    <xf numFmtId="38" fontId="10" fillId="0" borderId="18" xfId="1" applyFont="1" applyBorder="1" applyAlignment="1" applyProtection="1">
      <alignment horizontal="center" vertical="center"/>
    </xf>
    <xf numFmtId="0" fontId="8" fillId="2" borderId="55" xfId="0" applyFont="1" applyFill="1" applyBorder="1" applyAlignment="1" applyProtection="1">
      <alignment horizontal="left" vertical="center" shrinkToFit="1"/>
      <protection locked="0"/>
    </xf>
    <xf numFmtId="0" fontId="8" fillId="2" borderId="48" xfId="0" applyFont="1" applyFill="1" applyBorder="1" applyAlignment="1" applyProtection="1">
      <alignment horizontal="left" vertical="center" shrinkToFit="1"/>
      <protection locked="0"/>
    </xf>
    <xf numFmtId="0" fontId="8" fillId="2" borderId="17" xfId="0" applyFont="1" applyFill="1" applyBorder="1" applyAlignment="1" applyProtection="1">
      <alignment horizontal="left" vertical="center" shrinkToFit="1"/>
      <protection locked="0"/>
    </xf>
    <xf numFmtId="0" fontId="8" fillId="2" borderId="18" xfId="0" applyFont="1" applyFill="1" applyBorder="1" applyAlignment="1" applyProtection="1">
      <alignment horizontal="left" vertical="center" shrinkToFit="1"/>
      <protection locked="0"/>
    </xf>
    <xf numFmtId="38" fontId="8" fillId="0" borderId="29" xfId="1" applyFont="1" applyFill="1" applyBorder="1" applyAlignment="1" applyProtection="1">
      <alignment horizontal="right" vertical="center"/>
    </xf>
    <xf numFmtId="38" fontId="8" fillId="0" borderId="24" xfId="1" applyFont="1" applyFill="1" applyBorder="1" applyAlignment="1" applyProtection="1">
      <alignment horizontal="right" vertical="center"/>
    </xf>
    <xf numFmtId="0" fontId="8" fillId="0" borderId="29" xfId="0" applyFont="1" applyFill="1" applyBorder="1" applyAlignment="1" applyProtection="1">
      <alignment horizontal="center" vertical="center"/>
    </xf>
    <xf numFmtId="0" fontId="8" fillId="0" borderId="24" xfId="0" applyFont="1" applyFill="1" applyBorder="1" applyAlignment="1" applyProtection="1">
      <alignment horizontal="center" vertical="center"/>
    </xf>
    <xf numFmtId="38" fontId="8" fillId="0" borderId="1" xfId="1" applyFont="1" applyBorder="1" applyAlignment="1" applyProtection="1">
      <alignment horizontal="right" vertical="center" indent="1"/>
    </xf>
    <xf numFmtId="38" fontId="8" fillId="0" borderId="2" xfId="1" applyFont="1" applyBorder="1" applyAlignment="1" applyProtection="1">
      <alignment horizontal="right" vertical="center" indent="1"/>
    </xf>
    <xf numFmtId="38" fontId="8" fillId="0" borderId="14" xfId="1" applyFont="1" applyBorder="1" applyAlignment="1" applyProtection="1">
      <alignment horizontal="right" vertical="center" indent="1"/>
    </xf>
    <xf numFmtId="38" fontId="8" fillId="0" borderId="6" xfId="1" applyFont="1" applyBorder="1" applyAlignment="1" applyProtection="1">
      <alignment horizontal="right" vertical="center" indent="1"/>
    </xf>
    <xf numFmtId="38" fontId="8" fillId="0" borderId="7" xfId="1" applyFont="1" applyBorder="1" applyAlignment="1" applyProtection="1">
      <alignment horizontal="right" vertical="center" indent="1"/>
    </xf>
    <xf numFmtId="38" fontId="8" fillId="0" borderId="15" xfId="1" applyFont="1" applyBorder="1" applyAlignment="1" applyProtection="1">
      <alignment horizontal="right" vertical="center" indent="1"/>
    </xf>
    <xf numFmtId="0" fontId="4" fillId="0" borderId="11" xfId="0" applyFont="1" applyBorder="1" applyAlignment="1" applyProtection="1">
      <alignment horizontal="center" vertical="center"/>
    </xf>
    <xf numFmtId="0" fontId="4" fillId="2" borderId="20" xfId="0" applyFont="1" applyFill="1" applyBorder="1" applyAlignment="1" applyProtection="1">
      <alignment horizontal="left" vertical="center" wrapText="1" indent="1"/>
      <protection locked="0"/>
    </xf>
    <xf numFmtId="0" fontId="4" fillId="2" borderId="2" xfId="0" applyFont="1" applyFill="1" applyBorder="1" applyAlignment="1" applyProtection="1">
      <alignment horizontal="left" vertical="center" wrapText="1" indent="1"/>
      <protection locked="0"/>
    </xf>
    <xf numFmtId="0" fontId="4" fillId="2" borderId="31" xfId="0" applyFont="1" applyFill="1" applyBorder="1" applyAlignment="1" applyProtection="1">
      <alignment horizontal="left" vertical="center" wrapText="1" indent="1"/>
      <protection locked="0"/>
    </xf>
    <xf numFmtId="0" fontId="4" fillId="2" borderId="7" xfId="0" applyFont="1" applyFill="1" applyBorder="1" applyAlignment="1" applyProtection="1">
      <alignment horizontal="left" vertical="center" wrapText="1" indent="1"/>
      <protection locked="0"/>
    </xf>
    <xf numFmtId="0" fontId="4" fillId="2" borderId="1" xfId="0" applyFont="1" applyFill="1" applyBorder="1" applyAlignment="1" applyProtection="1">
      <alignment horizontal="center" vertical="center" wrapText="1"/>
      <protection locked="0"/>
    </xf>
    <xf numFmtId="0" fontId="4" fillId="2" borderId="6" xfId="0" applyFont="1" applyFill="1" applyBorder="1" applyAlignment="1" applyProtection="1">
      <alignment horizontal="center" vertical="center" wrapText="1"/>
      <protection locked="0"/>
    </xf>
    <xf numFmtId="38" fontId="8" fillId="2" borderId="1" xfId="1" applyFont="1" applyFill="1" applyBorder="1" applyAlignment="1" applyProtection="1">
      <alignment horizontal="right" vertical="center"/>
      <protection locked="0"/>
    </xf>
    <xf numFmtId="38" fontId="8" fillId="2" borderId="3" xfId="1" applyFont="1" applyFill="1" applyBorder="1" applyAlignment="1" applyProtection="1">
      <alignment horizontal="right" vertical="center"/>
      <protection locked="0"/>
    </xf>
    <xf numFmtId="38" fontId="8" fillId="2" borderId="6" xfId="1" applyFont="1" applyFill="1" applyBorder="1" applyAlignment="1" applyProtection="1">
      <alignment horizontal="right" vertical="center"/>
      <protection locked="0"/>
    </xf>
    <xf numFmtId="38" fontId="8" fillId="2" borderId="8" xfId="1" applyFont="1" applyFill="1" applyBorder="1" applyAlignment="1" applyProtection="1">
      <alignment horizontal="right" vertical="center"/>
      <protection locked="0"/>
    </xf>
    <xf numFmtId="38" fontId="10" fillId="0" borderId="1" xfId="1" applyFont="1" applyBorder="1" applyAlignment="1" applyProtection="1">
      <alignment horizontal="right" vertical="center" indent="1"/>
    </xf>
    <xf numFmtId="38" fontId="10" fillId="0" borderId="2" xfId="1" applyFont="1" applyBorder="1" applyAlignment="1" applyProtection="1">
      <alignment horizontal="right" vertical="center" indent="1"/>
    </xf>
    <xf numFmtId="38" fontId="10" fillId="0" borderId="14" xfId="1" applyFont="1" applyBorder="1" applyAlignment="1" applyProtection="1">
      <alignment horizontal="right" vertical="center" indent="1"/>
    </xf>
    <xf numFmtId="38" fontId="10" fillId="0" borderId="6" xfId="1" applyFont="1" applyBorder="1" applyAlignment="1" applyProtection="1">
      <alignment horizontal="right" vertical="center" indent="1"/>
    </xf>
    <xf numFmtId="38" fontId="10" fillId="0" borderId="7" xfId="1" applyFont="1" applyBorder="1" applyAlignment="1" applyProtection="1">
      <alignment horizontal="right" vertical="center" indent="1"/>
    </xf>
    <xf numFmtId="38" fontId="10" fillId="0" borderId="15" xfId="1" applyFont="1" applyBorder="1" applyAlignment="1" applyProtection="1">
      <alignment horizontal="right" vertical="center" indent="1"/>
    </xf>
    <xf numFmtId="0" fontId="4" fillId="0" borderId="11" xfId="0" applyNumberFormat="1" applyFont="1" applyBorder="1" applyAlignment="1" applyProtection="1">
      <alignment horizontal="center" vertical="center"/>
    </xf>
    <xf numFmtId="38" fontId="8" fillId="0" borderId="29" xfId="1" applyFont="1" applyBorder="1" applyAlignment="1" applyProtection="1">
      <alignment horizontal="right" vertical="center"/>
      <protection locked="0"/>
    </xf>
    <xf numFmtId="38" fontId="8" fillId="0" borderId="24" xfId="1" applyFont="1" applyBorder="1" applyAlignment="1" applyProtection="1">
      <alignment horizontal="right" vertical="center"/>
      <protection locked="0"/>
    </xf>
    <xf numFmtId="0" fontId="4" fillId="0" borderId="22" xfId="0" applyFont="1" applyBorder="1" applyAlignment="1" applyProtection="1">
      <alignment horizontal="center" vertical="center" wrapText="1"/>
    </xf>
    <xf numFmtId="0" fontId="4" fillId="0" borderId="21"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15" xfId="0" applyFont="1" applyBorder="1" applyAlignment="1" applyProtection="1">
      <alignment horizontal="center" vertical="center"/>
    </xf>
    <xf numFmtId="0" fontId="8" fillId="0" borderId="37" xfId="0" applyFont="1" applyBorder="1" applyAlignment="1" applyProtection="1">
      <alignment horizontal="center" vertical="center" shrinkToFit="1"/>
    </xf>
    <xf numFmtId="0" fontId="8" fillId="0" borderId="38" xfId="0" applyFont="1" applyBorder="1" applyAlignment="1" applyProtection="1">
      <alignment horizontal="center" vertical="center" shrinkToFit="1"/>
    </xf>
    <xf numFmtId="0" fontId="6" fillId="0" borderId="0" xfId="0" applyFont="1" applyBorder="1" applyAlignment="1" applyProtection="1">
      <alignment horizontal="distributed" vertical="center" indent="12"/>
    </xf>
    <xf numFmtId="0" fontId="5" fillId="0" borderId="17" xfId="0" applyFont="1" applyBorder="1" applyAlignment="1" applyProtection="1">
      <alignment horizontal="distributed" vertical="center" indent="2"/>
    </xf>
    <xf numFmtId="0" fontId="4" fillId="0" borderId="9" xfId="0" applyFont="1" applyBorder="1" applyAlignment="1" applyProtection="1">
      <alignment horizontal="distributed" vertical="center" indent="3"/>
    </xf>
    <xf numFmtId="0" fontId="4" fillId="0" borderId="21" xfId="0" applyFont="1" applyBorder="1" applyAlignment="1" applyProtection="1">
      <alignment horizontal="distributed" vertical="center" indent="3"/>
    </xf>
    <xf numFmtId="0" fontId="4" fillId="0" borderId="12" xfId="0" applyFont="1" applyBorder="1" applyAlignment="1" applyProtection="1">
      <alignment horizontal="distributed" vertical="center" indent="3"/>
    </xf>
    <xf numFmtId="0" fontId="4" fillId="0" borderId="17" xfId="0" applyFont="1" applyBorder="1" applyAlignment="1" applyProtection="1">
      <alignment horizontal="distributed" vertical="center" indent="3"/>
    </xf>
    <xf numFmtId="0" fontId="4" fillId="0" borderId="35"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26" xfId="0" applyFont="1" applyBorder="1" applyAlignment="1" applyProtection="1">
      <alignment horizontal="center" vertical="center"/>
    </xf>
    <xf numFmtId="49" fontId="4" fillId="0" borderId="33" xfId="0" applyNumberFormat="1" applyFont="1" applyFill="1" applyBorder="1" applyAlignment="1" applyProtection="1">
      <alignment horizontal="distributed" vertical="center"/>
    </xf>
    <xf numFmtId="49" fontId="4" fillId="0" borderId="34" xfId="0" applyNumberFormat="1" applyFont="1" applyFill="1" applyBorder="1" applyAlignment="1" applyProtection="1">
      <alignment horizontal="distributed" vertical="center"/>
    </xf>
    <xf numFmtId="177" fontId="4" fillId="2" borderId="60" xfId="0" applyNumberFormat="1" applyFont="1" applyFill="1" applyBorder="1" applyAlignment="1" applyProtection="1">
      <alignment horizontal="distributed" vertical="center" indent="1"/>
      <protection locked="0"/>
    </xf>
    <xf numFmtId="177" fontId="4" fillId="2" borderId="34" xfId="0" applyNumberFormat="1" applyFont="1" applyFill="1" applyBorder="1" applyAlignment="1" applyProtection="1">
      <alignment horizontal="distributed" vertical="center" indent="1"/>
      <protection locked="0"/>
    </xf>
    <xf numFmtId="177" fontId="4" fillId="2" borderId="28" xfId="0" applyNumberFormat="1" applyFont="1" applyFill="1" applyBorder="1" applyAlignment="1" applyProtection="1">
      <alignment horizontal="distributed" vertical="center" indent="1"/>
      <protection locked="0"/>
    </xf>
    <xf numFmtId="0" fontId="4" fillId="0" borderId="31" xfId="0" applyFont="1" applyBorder="1" applyAlignment="1" applyProtection="1">
      <alignment horizontal="distributed" vertical="center" indent="3"/>
    </xf>
    <xf numFmtId="0" fontId="4" fillId="0" borderId="7" xfId="0" applyFont="1" applyBorder="1" applyAlignment="1" applyProtection="1">
      <alignment horizontal="distributed" vertical="center" indent="3"/>
    </xf>
    <xf numFmtId="0" fontId="4" fillId="0" borderId="22" xfId="0" applyFont="1" applyBorder="1" applyAlignment="1" applyProtection="1">
      <alignment horizontal="distributed" vertical="center" indent="1"/>
    </xf>
    <xf numFmtId="0" fontId="4" fillId="0" borderId="6" xfId="0" applyFont="1" applyBorder="1" applyAlignment="1" applyProtection="1">
      <alignment horizontal="distributed" vertical="center" indent="1"/>
    </xf>
    <xf numFmtId="0" fontId="4" fillId="0" borderId="21" xfId="0" applyFont="1" applyBorder="1" applyAlignment="1" applyProtection="1">
      <alignment horizontal="distributed" vertical="center" indent="1"/>
    </xf>
    <xf numFmtId="0" fontId="4" fillId="0" borderId="23" xfId="0" applyFont="1" applyBorder="1" applyAlignment="1" applyProtection="1">
      <alignment horizontal="distributed" vertical="center" indent="1"/>
    </xf>
    <xf numFmtId="0" fontId="4" fillId="0" borderId="7" xfId="0" applyFont="1" applyBorder="1" applyAlignment="1" applyProtection="1">
      <alignment horizontal="distributed" vertical="center" indent="1"/>
    </xf>
    <xf numFmtId="0" fontId="4" fillId="0" borderId="8" xfId="0" applyFont="1" applyBorder="1" applyAlignment="1" applyProtection="1">
      <alignment horizontal="distributed" vertical="center" indent="1"/>
    </xf>
    <xf numFmtId="0" fontId="4" fillId="0" borderId="35" xfId="0" applyFont="1" applyBorder="1" applyAlignment="1" applyProtection="1">
      <alignment horizontal="distributed" vertical="center" indent="3"/>
    </xf>
    <xf numFmtId="0" fontId="4" fillId="0" borderId="36" xfId="0" applyFont="1" applyBorder="1" applyAlignment="1" applyProtection="1">
      <alignment horizontal="distributed" vertical="center" indent="3"/>
    </xf>
    <xf numFmtId="0" fontId="4" fillId="0" borderId="41" xfId="0" applyFont="1" applyBorder="1" applyAlignment="1" applyProtection="1">
      <alignment horizontal="distributed" vertical="center" indent="3"/>
    </xf>
    <xf numFmtId="0" fontId="4" fillId="0" borderId="32" xfId="0" applyFont="1" applyBorder="1" applyAlignment="1" applyProtection="1">
      <alignment horizontal="center" vertical="center" wrapText="1"/>
    </xf>
    <xf numFmtId="0" fontId="4" fillId="0" borderId="24" xfId="0" applyFont="1" applyBorder="1" applyAlignment="1" applyProtection="1">
      <alignment horizontal="center" vertical="center"/>
    </xf>
    <xf numFmtId="0" fontId="9" fillId="0" borderId="0" xfId="2" applyFont="1" applyBorder="1" applyAlignment="1" applyProtection="1">
      <alignment horizontal="center" vertical="center" wrapText="1"/>
    </xf>
    <xf numFmtId="0" fontId="7" fillId="0" borderId="0" xfId="2" applyFont="1" applyAlignment="1" applyProtection="1">
      <alignment horizontal="center"/>
    </xf>
    <xf numFmtId="0" fontId="7" fillId="0" borderId="0" xfId="2" applyFont="1" applyBorder="1" applyAlignment="1" applyProtection="1">
      <alignment horizontal="center"/>
    </xf>
    <xf numFmtId="0" fontId="7" fillId="0" borderId="0" xfId="2" applyFont="1" applyAlignment="1" applyProtection="1">
      <alignment horizontal="right" vertical="center"/>
    </xf>
    <xf numFmtId="0" fontId="13" fillId="0" borderId="0" xfId="2" applyFont="1" applyAlignment="1" applyProtection="1">
      <alignment horizontal="center" shrinkToFit="1"/>
    </xf>
    <xf numFmtId="0" fontId="21" fillId="2" borderId="94" xfId="2" applyFont="1" applyFill="1" applyBorder="1" applyAlignment="1" applyProtection="1">
      <alignment horizontal="center" vertical="center" shrinkToFit="1"/>
      <protection locked="0"/>
    </xf>
    <xf numFmtId="0" fontId="21" fillId="2" borderId="95" xfId="2" applyFont="1" applyFill="1" applyBorder="1" applyAlignment="1" applyProtection="1">
      <alignment horizontal="center" vertical="center" shrinkToFit="1"/>
      <protection locked="0"/>
    </xf>
    <xf numFmtId="0" fontId="21" fillId="2" borderId="47" xfId="2" applyFont="1" applyFill="1" applyBorder="1" applyAlignment="1" applyProtection="1">
      <alignment horizontal="center" vertical="center" shrinkToFit="1"/>
      <protection locked="0"/>
    </xf>
    <xf numFmtId="49" fontId="7" fillId="0" borderId="70" xfId="2" applyNumberFormat="1" applyFont="1" applyFill="1" applyBorder="1" applyAlignment="1" applyProtection="1">
      <alignment horizontal="center"/>
    </xf>
    <xf numFmtId="49" fontId="7" fillId="0" borderId="71" xfId="2" applyNumberFormat="1" applyFont="1" applyFill="1" applyBorder="1" applyAlignment="1" applyProtection="1">
      <alignment horizontal="center"/>
    </xf>
    <xf numFmtId="38" fontId="4" fillId="2" borderId="106" xfId="3" applyFont="1" applyFill="1" applyBorder="1" applyAlignment="1" applyProtection="1">
      <alignment horizontal="center" shrinkToFit="1"/>
      <protection locked="0"/>
    </xf>
    <xf numFmtId="38" fontId="4" fillId="2" borderId="55" xfId="3" applyFont="1" applyFill="1" applyBorder="1" applyAlignment="1" applyProtection="1">
      <alignment horizontal="center" shrinkToFit="1"/>
      <protection locked="0"/>
    </xf>
    <xf numFmtId="0" fontId="21" fillId="2" borderId="96" xfId="2" applyFont="1" applyFill="1" applyBorder="1" applyAlignment="1" applyProtection="1">
      <alignment horizontal="center" vertical="center" shrinkToFit="1"/>
      <protection locked="0"/>
    </xf>
    <xf numFmtId="0" fontId="21" fillId="2" borderId="97" xfId="2" applyFont="1" applyFill="1" applyBorder="1" applyAlignment="1" applyProtection="1">
      <alignment horizontal="center" vertical="center" shrinkToFit="1"/>
      <protection locked="0"/>
    </xf>
    <xf numFmtId="0" fontId="21" fillId="2" borderId="99" xfId="2" applyFont="1" applyFill="1" applyBorder="1" applyAlignment="1" applyProtection="1">
      <alignment horizontal="center" vertical="center" shrinkToFit="1"/>
      <protection locked="0"/>
    </xf>
    <xf numFmtId="49" fontId="7" fillId="0" borderId="72" xfId="2" applyNumberFormat="1" applyFont="1" applyFill="1" applyBorder="1" applyAlignment="1" applyProtection="1">
      <alignment horizontal="center"/>
    </xf>
    <xf numFmtId="49" fontId="7" fillId="0" borderId="73" xfId="2" applyNumberFormat="1" applyFont="1" applyFill="1" applyBorder="1" applyAlignment="1" applyProtection="1">
      <alignment horizontal="center"/>
    </xf>
    <xf numFmtId="38" fontId="4" fillId="2" borderId="108" xfId="3" applyFont="1" applyFill="1" applyBorder="1" applyAlignment="1" applyProtection="1">
      <alignment horizontal="center" shrinkToFit="1"/>
      <protection locked="0"/>
    </xf>
    <xf numFmtId="38" fontId="4" fillId="2" borderId="101" xfId="3" applyFont="1" applyFill="1" applyBorder="1" applyAlignment="1" applyProtection="1">
      <alignment horizontal="center" shrinkToFit="1"/>
      <protection locked="0"/>
    </xf>
    <xf numFmtId="0" fontId="9" fillId="0" borderId="37" xfId="2" applyFont="1" applyBorder="1" applyAlignment="1" applyProtection="1">
      <alignment horizontal="left" vertical="center" wrapText="1"/>
    </xf>
    <xf numFmtId="0" fontId="9" fillId="0" borderId="38" xfId="2" applyFont="1" applyBorder="1" applyAlignment="1" applyProtection="1">
      <alignment horizontal="left" vertical="center" wrapText="1"/>
    </xf>
    <xf numFmtId="0" fontId="9" fillId="0" borderId="29" xfId="2" applyFont="1" applyBorder="1" applyAlignment="1" applyProtection="1">
      <alignment horizontal="left" vertical="center" wrapText="1"/>
    </xf>
    <xf numFmtId="0" fontId="9" fillId="0" borderId="19" xfId="2" applyFont="1" applyBorder="1" applyAlignment="1" applyProtection="1">
      <alignment horizontal="left" vertical="center" wrapText="1"/>
    </xf>
    <xf numFmtId="0" fontId="21" fillId="2" borderId="92" xfId="2" applyFont="1" applyFill="1" applyBorder="1" applyAlignment="1" applyProtection="1">
      <alignment horizontal="center" vertical="center" shrinkToFit="1"/>
      <protection locked="0"/>
    </xf>
    <xf numFmtId="0" fontId="21" fillId="2" borderId="93" xfId="2" applyFont="1" applyFill="1" applyBorder="1" applyAlignment="1" applyProtection="1">
      <alignment horizontal="center" vertical="center" shrinkToFit="1"/>
      <protection locked="0"/>
    </xf>
    <xf numFmtId="0" fontId="21" fillId="2" borderId="98" xfId="2" applyFont="1" applyFill="1" applyBorder="1" applyAlignment="1" applyProtection="1">
      <alignment horizontal="center" vertical="center" shrinkToFit="1"/>
      <protection locked="0"/>
    </xf>
    <xf numFmtId="49" fontId="7" fillId="0" borderId="82" xfId="2" applyNumberFormat="1" applyFont="1" applyFill="1" applyBorder="1" applyAlignment="1" applyProtection="1">
      <alignment horizontal="center"/>
    </xf>
    <xf numFmtId="49" fontId="7" fillId="0" borderId="83" xfId="2" applyNumberFormat="1" applyFont="1" applyFill="1" applyBorder="1" applyAlignment="1" applyProtection="1">
      <alignment horizontal="center"/>
    </xf>
    <xf numFmtId="38" fontId="4" fillId="2" borderId="104" xfId="3" applyFont="1" applyFill="1" applyBorder="1" applyAlignment="1" applyProtection="1">
      <alignment horizontal="center" shrinkToFit="1"/>
      <protection locked="0"/>
    </xf>
    <xf numFmtId="38" fontId="4" fillId="2" borderId="86" xfId="3" applyFont="1" applyFill="1" applyBorder="1" applyAlignment="1" applyProtection="1">
      <alignment horizontal="center" shrinkToFit="1"/>
      <protection locked="0"/>
    </xf>
    <xf numFmtId="0" fontId="7" fillId="0" borderId="6" xfId="2" applyFont="1" applyBorder="1" applyAlignment="1" applyProtection="1">
      <alignment horizontal="distributed" vertical="center" indent="3"/>
    </xf>
    <xf numFmtId="0" fontId="7" fillId="0" borderId="59" xfId="2" applyFont="1" applyBorder="1" applyAlignment="1" applyProtection="1">
      <alignment horizontal="distributed" vertical="center" indent="3"/>
    </xf>
    <xf numFmtId="180" fontId="21" fillId="0" borderId="37" xfId="2" applyNumberFormat="1" applyFont="1" applyFill="1" applyBorder="1" applyAlignment="1" applyProtection="1">
      <alignment horizontal="right" vertical="center" indent="2"/>
    </xf>
    <xf numFmtId="180" fontId="21" fillId="0" borderId="59" xfId="2" applyNumberFormat="1" applyFont="1" applyFill="1" applyBorder="1" applyAlignment="1" applyProtection="1">
      <alignment horizontal="right" vertical="center" indent="2"/>
    </xf>
    <xf numFmtId="180" fontId="17" fillId="0" borderId="66" xfId="2" applyNumberFormat="1" applyFont="1" applyFill="1" applyBorder="1" applyAlignment="1" applyProtection="1">
      <alignment horizontal="center" vertical="center"/>
    </xf>
    <xf numFmtId="180" fontId="17" fillId="0" borderId="67" xfId="2" applyNumberFormat="1" applyFont="1" applyFill="1" applyBorder="1" applyAlignment="1" applyProtection="1">
      <alignment horizontal="center" vertical="center"/>
    </xf>
    <xf numFmtId="180" fontId="21" fillId="0" borderId="6" xfId="2" applyNumberFormat="1" applyFont="1" applyBorder="1" applyAlignment="1" applyProtection="1">
      <alignment horizontal="right" vertical="center" indent="2"/>
    </xf>
    <xf numFmtId="0" fontId="21" fillId="0" borderId="8" xfId="2" applyFont="1" applyBorder="1" applyAlignment="1" applyProtection="1">
      <alignment horizontal="right" vertical="center" indent="2"/>
    </xf>
    <xf numFmtId="0" fontId="7" fillId="0" borderId="29" xfId="2" applyFont="1" applyBorder="1" applyAlignment="1" applyProtection="1">
      <alignment horizontal="distributed" vertical="center" indent="1"/>
    </xf>
    <xf numFmtId="0" fontId="7" fillId="0" borderId="19" xfId="2" applyFont="1" applyBorder="1" applyAlignment="1" applyProtection="1">
      <alignment horizontal="distributed" vertical="center" indent="1"/>
    </xf>
    <xf numFmtId="0" fontId="7" fillId="0" borderId="1" xfId="2" applyFont="1" applyFill="1" applyBorder="1" applyAlignment="1" applyProtection="1">
      <alignment horizontal="distributed" vertical="center" indent="1"/>
    </xf>
    <xf numFmtId="0" fontId="7" fillId="0" borderId="2" xfId="2" applyFont="1" applyFill="1" applyBorder="1" applyAlignment="1" applyProtection="1">
      <alignment horizontal="distributed" vertical="center" indent="1"/>
    </xf>
    <xf numFmtId="0" fontId="7" fillId="0" borderId="59" xfId="2" applyFont="1" applyFill="1" applyBorder="1" applyAlignment="1" applyProtection="1">
      <alignment horizontal="distributed" vertical="center" indent="1"/>
    </xf>
    <xf numFmtId="0" fontId="7" fillId="0" borderId="38" xfId="2" applyFont="1" applyFill="1" applyBorder="1" applyAlignment="1" applyProtection="1">
      <alignment horizontal="distributed" vertical="center" indent="1"/>
    </xf>
    <xf numFmtId="49" fontId="7" fillId="0" borderId="76" xfId="2" applyNumberFormat="1" applyFont="1" applyBorder="1" applyAlignment="1" applyProtection="1">
      <alignment horizontal="center" vertical="center"/>
    </xf>
    <xf numFmtId="49" fontId="7" fillId="0" borderId="78" xfId="2" applyNumberFormat="1" applyFont="1" applyBorder="1" applyAlignment="1" applyProtection="1">
      <alignment horizontal="center" vertical="center"/>
    </xf>
    <xf numFmtId="0" fontId="7" fillId="0" borderId="1" xfId="2" applyFont="1" applyBorder="1" applyAlignment="1" applyProtection="1">
      <alignment horizontal="center" vertical="center" shrinkToFit="1"/>
    </xf>
    <xf numFmtId="0" fontId="7" fillId="0" borderId="2" xfId="2" applyFont="1" applyBorder="1" applyAlignment="1" applyProtection="1">
      <alignment horizontal="center" vertical="center" shrinkToFit="1"/>
    </xf>
    <xf numFmtId="0" fontId="7" fillId="0" borderId="4" xfId="2" applyFont="1" applyBorder="1" applyAlignment="1" applyProtection="1">
      <alignment horizontal="center" vertical="center" shrinkToFit="1"/>
    </xf>
    <xf numFmtId="0" fontId="7" fillId="0" borderId="0" xfId="2" applyFont="1" applyBorder="1" applyAlignment="1" applyProtection="1">
      <alignment horizontal="center" vertical="center" shrinkToFit="1"/>
    </xf>
    <xf numFmtId="180" fontId="20" fillId="0" borderId="98" xfId="2" applyNumberFormat="1" applyFont="1" applyFill="1" applyBorder="1" applyAlignment="1" applyProtection="1">
      <alignment horizontal="right" vertical="center" indent="2"/>
    </xf>
    <xf numFmtId="180" fontId="20" fillId="0" borderId="86" xfId="2" applyNumberFormat="1" applyFont="1" applyFill="1" applyBorder="1" applyAlignment="1" applyProtection="1">
      <alignment horizontal="right" vertical="center" indent="2"/>
    </xf>
    <xf numFmtId="0" fontId="19" fillId="0" borderId="98" xfId="2" applyFont="1" applyFill="1" applyBorder="1" applyAlignment="1" applyProtection="1">
      <alignment horizontal="center" vertical="center"/>
    </xf>
    <xf numFmtId="0" fontId="19" fillId="0" borderId="86" xfId="2" applyFont="1" applyFill="1" applyBorder="1" applyAlignment="1" applyProtection="1">
      <alignment horizontal="center" vertical="center"/>
    </xf>
    <xf numFmtId="180" fontId="20" fillId="0" borderId="85" xfId="2" applyNumberFormat="1" applyFont="1" applyFill="1" applyBorder="1" applyAlignment="1" applyProtection="1">
      <alignment horizontal="right" vertical="center" indent="2"/>
    </xf>
    <xf numFmtId="180" fontId="20" fillId="0" borderId="87" xfId="2" applyNumberFormat="1" applyFont="1" applyFill="1" applyBorder="1" applyAlignment="1" applyProtection="1">
      <alignment horizontal="right" vertical="center" indent="2"/>
    </xf>
    <xf numFmtId="180" fontId="20" fillId="0" borderId="4" xfId="2" applyNumberFormat="1" applyFont="1" applyFill="1" applyBorder="1" applyAlignment="1" applyProtection="1">
      <alignment horizontal="right" vertical="center" indent="2" shrinkToFit="1"/>
    </xf>
    <xf numFmtId="180" fontId="20" fillId="0" borderId="0" xfId="2" applyNumberFormat="1" applyFont="1" applyFill="1" applyBorder="1" applyAlignment="1" applyProtection="1">
      <alignment horizontal="right" vertical="center" indent="2" shrinkToFit="1"/>
    </xf>
    <xf numFmtId="0" fontId="19" fillId="0" borderId="6" xfId="2" applyFont="1" applyFill="1" applyBorder="1" applyAlignment="1" applyProtection="1">
      <alignment horizontal="center" vertical="center"/>
    </xf>
    <xf numFmtId="0" fontId="19" fillId="0" borderId="7" xfId="2" applyFont="1" applyFill="1" applyBorder="1" applyAlignment="1" applyProtection="1">
      <alignment horizontal="center" vertical="center"/>
    </xf>
    <xf numFmtId="180" fontId="20" fillId="0" borderId="12" xfId="2" applyNumberFormat="1" applyFont="1" applyFill="1" applyBorder="1" applyAlignment="1" applyProtection="1">
      <alignment horizontal="right" vertical="center" indent="2"/>
    </xf>
    <xf numFmtId="180" fontId="20" fillId="0" borderId="13" xfId="2" applyNumberFormat="1" applyFont="1" applyFill="1" applyBorder="1" applyAlignment="1" applyProtection="1">
      <alignment horizontal="right" vertical="center" indent="2"/>
    </xf>
    <xf numFmtId="0" fontId="9" fillId="0" borderId="4" xfId="2" applyFont="1" applyBorder="1" applyAlignment="1" applyProtection="1">
      <alignment horizontal="center" vertical="center" shrinkToFit="1"/>
    </xf>
    <xf numFmtId="180" fontId="20" fillId="0" borderId="31" xfId="2" applyNumberFormat="1" applyFont="1" applyFill="1" applyBorder="1" applyAlignment="1" applyProtection="1">
      <alignment horizontal="right" vertical="center" indent="2"/>
    </xf>
    <xf numFmtId="180" fontId="20" fillId="0" borderId="15" xfId="2" applyNumberFormat="1" applyFont="1" applyFill="1" applyBorder="1" applyAlignment="1" applyProtection="1">
      <alignment horizontal="right" vertical="center" indent="2"/>
    </xf>
    <xf numFmtId="49" fontId="7" fillId="0" borderId="75" xfId="2" applyNumberFormat="1" applyFont="1" applyBorder="1" applyAlignment="1" applyProtection="1">
      <alignment horizontal="center" vertical="center"/>
    </xf>
    <xf numFmtId="0" fontId="9" fillId="0" borderId="29" xfId="2" applyFont="1" applyBorder="1" applyAlignment="1" applyProtection="1">
      <alignment horizontal="center" vertical="center" wrapText="1" shrinkToFit="1"/>
    </xf>
    <xf numFmtId="0" fontId="9" fillId="0" borderId="39" xfId="2" applyFont="1" applyBorder="1" applyAlignment="1" applyProtection="1">
      <alignment horizontal="center" vertical="center" wrapText="1" shrinkToFit="1"/>
    </xf>
    <xf numFmtId="0" fontId="9" fillId="0" borderId="24" xfId="2" applyFont="1" applyBorder="1" applyAlignment="1" applyProtection="1">
      <alignment horizontal="center" vertical="center" wrapText="1" shrinkToFit="1"/>
    </xf>
    <xf numFmtId="0" fontId="9" fillId="0" borderId="19" xfId="2" applyFont="1" applyBorder="1" applyAlignment="1" applyProtection="1">
      <alignment horizontal="center" vertical="center" wrapText="1" shrinkToFit="1"/>
    </xf>
    <xf numFmtId="0" fontId="9" fillId="0" borderId="19" xfId="2" applyFont="1" applyBorder="1" applyAlignment="1" applyProtection="1">
      <alignment horizontal="center" vertical="center" shrinkToFit="1"/>
    </xf>
    <xf numFmtId="0" fontId="7" fillId="0" borderId="1" xfId="2" applyFont="1" applyBorder="1" applyAlignment="1" applyProtection="1">
      <alignment horizontal="center" vertical="center" wrapText="1" shrinkToFit="1"/>
    </xf>
    <xf numFmtId="0" fontId="7" fillId="0" borderId="3" xfId="2" applyFont="1" applyBorder="1" applyAlignment="1" applyProtection="1">
      <alignment horizontal="center" vertical="center" wrapText="1" shrinkToFit="1"/>
    </xf>
    <xf numFmtId="0" fontId="7" fillId="0" borderId="6" xfId="2" applyFont="1" applyBorder="1" applyAlignment="1" applyProtection="1">
      <alignment horizontal="center" vertical="center" wrapText="1" shrinkToFit="1"/>
    </xf>
    <xf numFmtId="0" fontId="7" fillId="0" borderId="8" xfId="2" applyFont="1" applyBorder="1" applyAlignment="1" applyProtection="1">
      <alignment horizontal="center" vertical="center" wrapText="1" shrinkToFit="1"/>
    </xf>
    <xf numFmtId="0" fontId="8" fillId="2" borderId="7" xfId="2" applyFont="1" applyFill="1" applyBorder="1" applyAlignment="1" applyProtection="1">
      <alignment horizontal="center" vertical="center" shrinkToFit="1"/>
      <protection locked="0"/>
    </xf>
    <xf numFmtId="0" fontId="8" fillId="2" borderId="88" xfId="2" applyFont="1" applyFill="1" applyBorder="1" applyAlignment="1" applyProtection="1">
      <alignment horizontal="distributed" vertical="center" indent="1" shrinkToFit="1"/>
      <protection locked="0"/>
    </xf>
    <xf numFmtId="0" fontId="8" fillId="2" borderId="55" xfId="2" applyFont="1" applyFill="1" applyBorder="1" applyAlignment="1" applyProtection="1">
      <alignment horizontal="distributed" vertical="center" indent="1" shrinkToFit="1"/>
      <protection locked="0"/>
    </xf>
    <xf numFmtId="0" fontId="8" fillId="2" borderId="89" xfId="2" applyFont="1" applyFill="1" applyBorder="1" applyAlignment="1" applyProtection="1">
      <alignment horizontal="distributed" vertical="center" indent="1" shrinkToFit="1"/>
      <protection locked="0"/>
    </xf>
    <xf numFmtId="180" fontId="20" fillId="0" borderId="6" xfId="2" applyNumberFormat="1" applyFont="1" applyFill="1" applyBorder="1" applyAlignment="1" applyProtection="1">
      <alignment horizontal="right" vertical="center" indent="2" shrinkToFit="1"/>
    </xf>
    <xf numFmtId="180" fontId="20" fillId="0" borderId="7" xfId="2" applyNumberFormat="1" applyFont="1" applyFill="1" applyBorder="1" applyAlignment="1" applyProtection="1">
      <alignment horizontal="right" vertical="center" indent="2" shrinkToFit="1"/>
    </xf>
    <xf numFmtId="0" fontId="8" fillId="2" borderId="17" xfId="2" applyFont="1" applyFill="1" applyBorder="1" applyAlignment="1" applyProtection="1">
      <alignment horizontal="distributed" vertical="center" indent="1" shrinkToFit="1"/>
      <protection locked="0"/>
    </xf>
    <xf numFmtId="0" fontId="8" fillId="2" borderId="13" xfId="2" applyFont="1" applyFill="1" applyBorder="1" applyAlignment="1" applyProtection="1">
      <alignment horizontal="distributed" vertical="center" indent="1" shrinkToFit="1"/>
      <protection locked="0"/>
    </xf>
    <xf numFmtId="0" fontId="8" fillId="2" borderId="91" xfId="2" applyFont="1" applyFill="1" applyBorder="1" applyAlignment="1" applyProtection="1">
      <alignment horizontal="left" shrinkToFit="1"/>
      <protection locked="0"/>
    </xf>
    <xf numFmtId="0" fontId="8" fillId="2" borderId="15" xfId="2" applyFont="1" applyFill="1" applyBorder="1" applyAlignment="1" applyProtection="1">
      <alignment horizontal="left" shrinkToFit="1"/>
      <protection locked="0"/>
    </xf>
    <xf numFmtId="0" fontId="7" fillId="0" borderId="2" xfId="2" applyFont="1" applyBorder="1" applyAlignment="1" applyProtection="1">
      <alignment horizontal="left" vertical="center" shrinkToFit="1"/>
    </xf>
    <xf numFmtId="49" fontId="7" fillId="0" borderId="77" xfId="2" applyNumberFormat="1" applyFont="1" applyBorder="1" applyAlignment="1" applyProtection="1">
      <alignment horizontal="center" vertical="center"/>
    </xf>
    <xf numFmtId="0" fontId="7" fillId="0" borderId="6" xfId="2" applyFont="1" applyBorder="1" applyAlignment="1" applyProtection="1">
      <alignment horizontal="center" vertical="center" shrinkToFit="1"/>
    </xf>
    <xf numFmtId="0" fontId="7" fillId="0" borderId="7" xfId="2" applyFont="1" applyBorder="1" applyAlignment="1" applyProtection="1">
      <alignment horizontal="center" vertical="center" shrinkToFit="1"/>
    </xf>
    <xf numFmtId="38" fontId="8" fillId="2" borderId="7" xfId="1" applyFont="1" applyFill="1" applyBorder="1" applyAlignment="1" applyProtection="1">
      <alignment horizontal="center" vertical="center" shrinkToFit="1"/>
      <protection locked="0"/>
    </xf>
    <xf numFmtId="38" fontId="8" fillId="2" borderId="15" xfId="1" applyFont="1" applyFill="1" applyBorder="1" applyAlignment="1" applyProtection="1">
      <alignment horizontal="center" vertical="center" shrinkToFit="1"/>
      <protection locked="0"/>
    </xf>
    <xf numFmtId="0" fontId="8" fillId="2" borderId="85" xfId="2" applyFont="1" applyFill="1" applyBorder="1" applyAlignment="1" applyProtection="1">
      <alignment horizontal="distributed" vertical="center" indent="1" shrinkToFit="1"/>
      <protection locked="0"/>
    </xf>
    <xf numFmtId="0" fontId="8" fillId="2" borderId="86" xfId="2" applyFont="1" applyFill="1" applyBorder="1" applyAlignment="1" applyProtection="1">
      <alignment horizontal="distributed" vertical="center" indent="1" shrinkToFit="1"/>
      <protection locked="0"/>
    </xf>
    <xf numFmtId="0" fontId="8" fillId="2" borderId="87" xfId="2" applyFont="1" applyFill="1" applyBorder="1" applyAlignment="1" applyProtection="1">
      <alignment horizontal="distributed" vertical="center" indent="1" shrinkToFit="1"/>
      <protection locked="0"/>
    </xf>
    <xf numFmtId="0" fontId="4" fillId="0" borderId="0" xfId="2" applyNumberFormat="1" applyFont="1" applyFill="1" applyBorder="1" applyAlignment="1" applyProtection="1">
      <alignment horizontal="center" vertical="center" shrinkToFit="1"/>
    </xf>
    <xf numFmtId="0" fontId="4" fillId="0" borderId="5" xfId="2" applyNumberFormat="1" applyFont="1" applyFill="1" applyBorder="1" applyAlignment="1" applyProtection="1">
      <alignment horizontal="center" vertical="center" shrinkToFit="1"/>
    </xf>
    <xf numFmtId="0" fontId="7" fillId="0" borderId="21" xfId="2" applyFont="1" applyBorder="1" applyAlignment="1" applyProtection="1">
      <alignment horizontal="left" vertical="center" shrinkToFit="1"/>
    </xf>
    <xf numFmtId="0" fontId="7" fillId="0" borderId="10" xfId="2" applyFont="1" applyBorder="1" applyAlignment="1" applyProtection="1">
      <alignment horizontal="left" vertical="center" shrinkToFit="1"/>
    </xf>
    <xf numFmtId="49" fontId="7" fillId="0" borderId="74" xfId="2" applyNumberFormat="1" applyFont="1" applyBorder="1" applyAlignment="1" applyProtection="1">
      <alignment horizontal="center" vertical="center"/>
    </xf>
    <xf numFmtId="0" fontId="7" fillId="0" borderId="2" xfId="2" applyFont="1" applyBorder="1" applyAlignment="1" applyProtection="1">
      <alignment horizontal="center" vertical="distributed" textRotation="255" indent="9"/>
    </xf>
    <xf numFmtId="0" fontId="7" fillId="0" borderId="0" xfId="2" applyFont="1" applyBorder="1" applyAlignment="1" applyProtection="1">
      <alignment horizontal="center" vertical="distributed" textRotation="255" indent="9"/>
    </xf>
    <xf numFmtId="0" fontId="19" fillId="0" borderId="98" xfId="2" applyFont="1" applyBorder="1" applyAlignment="1" applyProtection="1">
      <alignment horizontal="center" vertical="center"/>
    </xf>
    <xf numFmtId="0" fontId="19" fillId="0" borderId="86" xfId="2" applyFont="1" applyBorder="1" applyAlignment="1" applyProtection="1">
      <alignment horizontal="center" vertical="center"/>
    </xf>
    <xf numFmtId="180" fontId="20" fillId="0" borderId="110" xfId="2" applyNumberFormat="1" applyFont="1" applyFill="1" applyBorder="1" applyAlignment="1" applyProtection="1">
      <alignment horizontal="right" vertical="center" indent="2"/>
    </xf>
    <xf numFmtId="180" fontId="20" fillId="0" borderId="102" xfId="2" applyNumberFormat="1" applyFont="1" applyFill="1" applyBorder="1" applyAlignment="1" applyProtection="1">
      <alignment horizontal="right" vertical="center" indent="2"/>
    </xf>
    <xf numFmtId="180" fontId="20" fillId="0" borderId="99" xfId="2" applyNumberFormat="1" applyFont="1" applyFill="1" applyBorder="1" applyAlignment="1" applyProtection="1">
      <alignment horizontal="right" vertical="center" indent="2" shrinkToFit="1"/>
    </xf>
    <xf numFmtId="180" fontId="20" fillId="0" borderId="101" xfId="2" applyNumberFormat="1" applyFont="1" applyFill="1" applyBorder="1" applyAlignment="1" applyProtection="1">
      <alignment horizontal="right" vertical="center" indent="2" shrinkToFit="1"/>
    </xf>
    <xf numFmtId="0" fontId="19" fillId="0" borderId="99" xfId="2" applyFont="1" applyFill="1" applyBorder="1" applyAlignment="1" applyProtection="1">
      <alignment horizontal="center" vertical="center"/>
    </xf>
    <xf numFmtId="0" fontId="19" fillId="0" borderId="101" xfId="2" applyFont="1" applyFill="1" applyBorder="1" applyAlignment="1" applyProtection="1">
      <alignment horizontal="center" vertical="center"/>
    </xf>
    <xf numFmtId="180" fontId="20" fillId="0" borderId="111" xfId="2" applyNumberFormat="1" applyFont="1" applyFill="1" applyBorder="1" applyAlignment="1" applyProtection="1">
      <alignment horizontal="right" vertical="center" indent="2"/>
    </xf>
    <xf numFmtId="180" fontId="20" fillId="0" borderId="100" xfId="2" applyNumberFormat="1" applyFont="1" applyFill="1" applyBorder="1" applyAlignment="1" applyProtection="1">
      <alignment horizontal="right" vertical="center" indent="2"/>
    </xf>
    <xf numFmtId="0" fontId="7" fillId="0" borderId="0" xfId="2" applyFont="1" applyBorder="1" applyAlignment="1" applyProtection="1">
      <alignment horizontal="center" vertical="center" wrapText="1"/>
    </xf>
    <xf numFmtId="0" fontId="4" fillId="2" borderId="37" xfId="2" applyFont="1" applyFill="1" applyBorder="1" applyAlignment="1" applyProtection="1">
      <alignment horizontal="center" vertical="center" shrinkToFit="1"/>
      <protection locked="0"/>
    </xf>
    <xf numFmtId="0" fontId="4" fillId="2" borderId="38" xfId="2" applyFont="1" applyFill="1" applyBorder="1" applyAlignment="1" applyProtection="1">
      <alignment horizontal="center" vertical="center" shrinkToFit="1"/>
      <protection locked="0"/>
    </xf>
    <xf numFmtId="0" fontId="7" fillId="0" borderId="0" xfId="2" applyNumberFormat="1" applyFont="1" applyBorder="1" applyAlignment="1" applyProtection="1">
      <alignment horizontal="center" vertical="center" wrapText="1"/>
    </xf>
    <xf numFmtId="0" fontId="4" fillId="2" borderId="37" xfId="2" applyNumberFormat="1" applyFont="1" applyFill="1" applyBorder="1" applyAlignment="1" applyProtection="1">
      <alignment horizontal="center" vertical="center" shrinkToFit="1"/>
      <protection locked="0"/>
    </xf>
    <xf numFmtId="0" fontId="4" fillId="2" borderId="38" xfId="2" applyNumberFormat="1" applyFont="1" applyFill="1" applyBorder="1" applyAlignment="1" applyProtection="1">
      <alignment horizontal="center" vertical="center" shrinkToFit="1"/>
      <protection locked="0"/>
    </xf>
    <xf numFmtId="0" fontId="13" fillId="0" borderId="2" xfId="2" applyFont="1" applyFill="1" applyBorder="1" applyAlignment="1" applyProtection="1">
      <alignment horizontal="center" vertical="center" shrinkToFit="1"/>
    </xf>
    <xf numFmtId="0" fontId="13" fillId="0" borderId="3" xfId="2" applyFont="1" applyFill="1" applyBorder="1" applyAlignment="1" applyProtection="1">
      <alignment horizontal="center" vertical="center" shrinkToFit="1"/>
    </xf>
    <xf numFmtId="178" fontId="14" fillId="0" borderId="0" xfId="2" applyNumberFormat="1" applyFont="1" applyBorder="1" applyAlignment="1" applyProtection="1">
      <alignment horizontal="distributed" vertical="center"/>
    </xf>
    <xf numFmtId="0" fontId="15" fillId="0" borderId="0" xfId="2" applyFont="1" applyFill="1" applyBorder="1" applyAlignment="1" applyProtection="1">
      <alignment horizontal="distributed" vertical="center"/>
    </xf>
    <xf numFmtId="0" fontId="7" fillId="0" borderId="61" xfId="2" applyFont="1" applyBorder="1" applyAlignment="1" applyProtection="1">
      <alignment horizontal="center" vertical="center"/>
    </xf>
    <xf numFmtId="0" fontId="7" fillId="0" borderId="62" xfId="2" applyFont="1" applyBorder="1" applyAlignment="1" applyProtection="1">
      <alignment horizontal="center" vertical="center"/>
    </xf>
    <xf numFmtId="0" fontId="7" fillId="0" borderId="63" xfId="2" applyFont="1" applyBorder="1" applyAlignment="1" applyProtection="1">
      <alignment horizontal="center" vertical="center"/>
    </xf>
    <xf numFmtId="0" fontId="7" fillId="0" borderId="64" xfId="2" applyFont="1" applyBorder="1" applyAlignment="1" applyProtection="1">
      <alignment horizontal="center" vertical="center"/>
    </xf>
    <xf numFmtId="0" fontId="13" fillId="0" borderId="62" xfId="2" applyFont="1" applyFill="1" applyBorder="1" applyAlignment="1" applyProtection="1">
      <alignment horizontal="center" vertical="center" wrapText="1"/>
    </xf>
    <xf numFmtId="0" fontId="13" fillId="0" borderId="68" xfId="2" applyFont="1" applyFill="1" applyBorder="1" applyAlignment="1" applyProtection="1">
      <alignment horizontal="center" vertical="center" wrapText="1"/>
    </xf>
    <xf numFmtId="0" fontId="13" fillId="0" borderId="64" xfId="2" applyFont="1" applyFill="1" applyBorder="1" applyAlignment="1" applyProtection="1">
      <alignment horizontal="center" vertical="center" wrapText="1"/>
    </xf>
    <xf numFmtId="0" fontId="13" fillId="0" borderId="69" xfId="2" applyFont="1" applyFill="1" applyBorder="1" applyAlignment="1" applyProtection="1">
      <alignment horizontal="center" vertical="center" wrapText="1"/>
    </xf>
    <xf numFmtId="0" fontId="7" fillId="0" borderId="2" xfId="2" applyFont="1" applyBorder="1" applyAlignment="1" applyProtection="1">
      <alignment horizontal="right" vertical="center"/>
    </xf>
    <xf numFmtId="0" fontId="7" fillId="0" borderId="3" xfId="2" applyFont="1" applyBorder="1" applyAlignment="1" applyProtection="1">
      <alignment horizontal="right" vertical="center"/>
    </xf>
    <xf numFmtId="0" fontId="7" fillId="0" borderId="37" xfId="2" applyFont="1" applyFill="1" applyBorder="1" applyAlignment="1" applyProtection="1">
      <alignment horizontal="center" vertical="center"/>
    </xf>
    <xf numFmtId="0" fontId="7" fillId="0" borderId="59" xfId="2" applyFont="1" applyFill="1" applyBorder="1" applyAlignment="1" applyProtection="1">
      <alignment horizontal="center" vertical="center"/>
    </xf>
    <xf numFmtId="0" fontId="7" fillId="0" borderId="38" xfId="2" applyFont="1" applyFill="1" applyBorder="1" applyAlignment="1" applyProtection="1">
      <alignment horizontal="center" vertical="center"/>
    </xf>
    <xf numFmtId="0" fontId="7" fillId="0" borderId="1" xfId="2" applyFont="1" applyBorder="1" applyAlignment="1" applyProtection="1">
      <alignment horizontal="center" vertical="center" wrapText="1"/>
    </xf>
    <xf numFmtId="0" fontId="7" fillId="0" borderId="2" xfId="2" applyFont="1" applyBorder="1" applyAlignment="1" applyProtection="1">
      <alignment horizontal="center" vertical="center" wrapText="1"/>
    </xf>
    <xf numFmtId="0" fontId="7" fillId="0" borderId="1" xfId="2" applyFont="1" applyBorder="1" applyAlignment="1" applyProtection="1">
      <alignment horizontal="center" vertical="center"/>
    </xf>
    <xf numFmtId="0" fontId="7" fillId="0" borderId="2" xfId="2" applyFont="1" applyBorder="1" applyAlignment="1" applyProtection="1">
      <alignment horizontal="center" vertical="center"/>
    </xf>
    <xf numFmtId="0" fontId="7" fillId="0" borderId="37" xfId="2" applyFont="1" applyBorder="1" applyAlignment="1" applyProtection="1">
      <alignment horizontal="center" vertical="center" wrapText="1"/>
    </xf>
    <xf numFmtId="0" fontId="7" fillId="0" borderId="38" xfId="2" applyFont="1" applyBorder="1" applyAlignment="1" applyProtection="1">
      <alignment horizontal="center" vertical="center" wrapText="1"/>
    </xf>
    <xf numFmtId="0" fontId="7" fillId="0" borderId="3" xfId="2" applyFont="1" applyBorder="1" applyAlignment="1" applyProtection="1">
      <alignment horizontal="center" vertical="center"/>
    </xf>
    <xf numFmtId="0" fontId="7" fillId="0" borderId="47" xfId="2" applyFont="1" applyBorder="1" applyAlignment="1" applyProtection="1">
      <alignment horizontal="center" vertical="center"/>
    </xf>
    <xf numFmtId="0" fontId="7" fillId="0" borderId="55" xfId="2" applyFont="1" applyBorder="1" applyAlignment="1" applyProtection="1">
      <alignment horizontal="center" vertical="center"/>
    </xf>
    <xf numFmtId="0" fontId="13" fillId="0" borderId="55" xfId="2" applyFont="1" applyFill="1" applyBorder="1" applyAlignment="1" applyProtection="1">
      <alignment horizontal="center" vertical="center" shrinkToFit="1"/>
    </xf>
    <xf numFmtId="0" fontId="13" fillId="0" borderId="48" xfId="2" applyFont="1" applyFill="1" applyBorder="1" applyAlignment="1" applyProtection="1">
      <alignment horizontal="center" vertical="center" shrinkToFit="1"/>
    </xf>
    <xf numFmtId="0" fontId="7" fillId="0" borderId="37" xfId="2" applyFont="1" applyBorder="1" applyAlignment="1" applyProtection="1">
      <alignment horizontal="center" vertical="center" shrinkToFit="1"/>
    </xf>
    <xf numFmtId="0" fontId="7" fillId="0" borderId="59" xfId="2" applyFont="1" applyBorder="1" applyAlignment="1" applyProtection="1">
      <alignment horizontal="center" vertical="center" shrinkToFit="1"/>
    </xf>
    <xf numFmtId="0" fontId="7" fillId="0" borderId="65" xfId="2" applyFont="1" applyBorder="1" applyAlignment="1" applyProtection="1">
      <alignment horizontal="center" vertical="center" shrinkToFit="1"/>
    </xf>
    <xf numFmtId="0" fontId="7" fillId="0" borderId="1" xfId="2" applyFont="1" applyBorder="1" applyAlignment="1" applyProtection="1">
      <alignment horizontal="left" vertical="center" shrinkToFit="1"/>
    </xf>
    <xf numFmtId="0" fontId="7" fillId="0" borderId="59" xfId="2" applyFont="1" applyBorder="1" applyAlignment="1" applyProtection="1">
      <alignment horizontal="distributed" vertical="center" indent="1" shrinkToFit="1"/>
    </xf>
    <xf numFmtId="0" fontId="7" fillId="0" borderId="38" xfId="2" applyFont="1" applyBorder="1" applyAlignment="1" applyProtection="1">
      <alignment horizontal="distributed" vertical="center" indent="1" shrinkToFit="1"/>
    </xf>
    <xf numFmtId="0" fontId="7" fillId="0" borderId="6" xfId="2" applyFont="1" applyBorder="1" applyAlignment="1" applyProtection="1">
      <alignment horizontal="center" vertical="center"/>
    </xf>
    <xf numFmtId="0" fontId="7" fillId="0" borderId="7" xfId="2" applyFont="1" applyBorder="1" applyAlignment="1" applyProtection="1">
      <alignment horizontal="center" vertical="center"/>
    </xf>
    <xf numFmtId="0" fontId="13" fillId="0" borderId="7" xfId="2" applyFont="1" applyFill="1" applyBorder="1" applyAlignment="1" applyProtection="1">
      <alignment horizontal="center" vertical="center" shrinkToFit="1"/>
    </xf>
    <xf numFmtId="0" fontId="13" fillId="0" borderId="8" xfId="2" applyFont="1" applyFill="1" applyBorder="1" applyAlignment="1" applyProtection="1">
      <alignment horizontal="center" vertical="center" shrinkToFit="1"/>
    </xf>
    <xf numFmtId="179" fontId="1" fillId="0" borderId="37" xfId="2" applyNumberFormat="1" applyBorder="1" applyAlignment="1" applyProtection="1">
      <alignment horizontal="distributed" vertical="center" shrinkToFit="1"/>
    </xf>
    <xf numFmtId="179" fontId="1" fillId="0" borderId="59" xfId="2" applyNumberFormat="1" applyBorder="1" applyAlignment="1" applyProtection="1">
      <alignment horizontal="distributed" vertical="center" shrinkToFit="1"/>
    </xf>
    <xf numFmtId="179" fontId="1" fillId="0" borderId="59" xfId="2" applyNumberFormat="1" applyFill="1" applyBorder="1" applyAlignment="1" applyProtection="1">
      <alignment horizontal="distributed" vertical="center" justifyLastLine="1"/>
    </xf>
    <xf numFmtId="179" fontId="1" fillId="0" borderId="65" xfId="2" applyNumberFormat="1" applyFill="1" applyBorder="1" applyAlignment="1" applyProtection="1">
      <alignment horizontal="distributed" vertical="center" justifyLastLine="1"/>
    </xf>
    <xf numFmtId="177" fontId="1" fillId="0" borderId="59" xfId="2" applyNumberFormat="1" applyFill="1" applyBorder="1" applyAlignment="1" applyProtection="1">
      <alignment horizontal="distributed" vertical="center" justifyLastLine="1"/>
    </xf>
    <xf numFmtId="177" fontId="1" fillId="0" borderId="38" xfId="2" applyNumberFormat="1" applyFill="1" applyBorder="1" applyAlignment="1" applyProtection="1">
      <alignment horizontal="distributed" vertical="center" justifyLastLine="1"/>
    </xf>
    <xf numFmtId="38" fontId="8" fillId="0" borderId="2" xfId="1" applyFont="1" applyBorder="1" applyAlignment="1" applyProtection="1">
      <alignment horizontal="center" vertical="center"/>
    </xf>
    <xf numFmtId="38" fontId="8" fillId="0" borderId="3" xfId="1" applyFont="1" applyBorder="1" applyAlignment="1" applyProtection="1">
      <alignment horizontal="center" vertical="center"/>
    </xf>
    <xf numFmtId="38" fontId="8" fillId="0" borderId="0" xfId="1" applyFont="1" applyBorder="1" applyAlignment="1" applyProtection="1">
      <alignment horizontal="center" vertical="center"/>
    </xf>
    <xf numFmtId="38" fontId="8" fillId="0" borderId="5" xfId="1" applyFont="1" applyBorder="1" applyAlignment="1" applyProtection="1">
      <alignment horizontal="center" vertical="center"/>
    </xf>
    <xf numFmtId="38" fontId="8" fillId="0" borderId="17" xfId="1" applyFont="1" applyBorder="1" applyAlignment="1" applyProtection="1">
      <alignment horizontal="center" vertical="center"/>
    </xf>
    <xf numFmtId="38" fontId="8" fillId="0" borderId="18" xfId="1" applyFont="1" applyBorder="1" applyAlignment="1" applyProtection="1">
      <alignment horizontal="center" vertical="center"/>
    </xf>
    <xf numFmtId="38" fontId="10" fillId="0" borderId="29" xfId="1" applyFont="1" applyBorder="1" applyAlignment="1" applyProtection="1">
      <alignment horizontal="right" vertical="center"/>
    </xf>
    <xf numFmtId="38" fontId="10" fillId="0" borderId="24" xfId="1" applyFont="1" applyBorder="1" applyAlignment="1" applyProtection="1">
      <alignment horizontal="right" vertical="center"/>
    </xf>
    <xf numFmtId="38" fontId="10" fillId="0" borderId="112" xfId="1" applyFont="1" applyBorder="1" applyAlignment="1" applyProtection="1">
      <alignment horizontal="center" vertical="center"/>
    </xf>
    <xf numFmtId="176" fontId="10" fillId="0" borderId="63" xfId="1" applyNumberFormat="1" applyFont="1" applyBorder="1" applyAlignment="1" applyProtection="1">
      <alignment horizontal="center" vertical="center"/>
    </xf>
    <xf numFmtId="176" fontId="10" fillId="0" borderId="64" xfId="1" applyNumberFormat="1" applyFont="1" applyBorder="1" applyAlignment="1" applyProtection="1">
      <alignment horizontal="center" vertical="center"/>
    </xf>
    <xf numFmtId="176" fontId="10" fillId="0" borderId="113" xfId="1" applyNumberFormat="1" applyFont="1" applyBorder="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38" fontId="8" fillId="0" borderId="1" xfId="1" applyFont="1" applyBorder="1" applyAlignment="1" applyProtection="1">
      <alignment horizontal="center" vertical="center"/>
    </xf>
    <xf numFmtId="38" fontId="8" fillId="0" borderId="4" xfId="1" applyFont="1" applyBorder="1" applyAlignment="1" applyProtection="1">
      <alignment horizontal="center" vertical="center"/>
    </xf>
    <xf numFmtId="38" fontId="8" fillId="0" borderId="63" xfId="1" applyFont="1" applyBorder="1" applyAlignment="1" applyProtection="1">
      <alignment horizontal="center" vertical="center"/>
    </xf>
    <xf numFmtId="38" fontId="8" fillId="0" borderId="69" xfId="1" applyFont="1" applyBorder="1" applyAlignment="1" applyProtection="1">
      <alignment horizontal="center" vertical="center"/>
    </xf>
    <xf numFmtId="38" fontId="8" fillId="0" borderId="16" xfId="1" applyFont="1" applyBorder="1" applyAlignment="1" applyProtection="1">
      <alignment horizontal="center" vertical="center"/>
    </xf>
    <xf numFmtId="38" fontId="8" fillId="0" borderId="29" xfId="1" applyFont="1" applyBorder="1" applyAlignment="1" applyProtection="1">
      <alignment horizontal="right" vertical="center"/>
    </xf>
    <xf numFmtId="38" fontId="8" fillId="0" borderId="24" xfId="1" applyFont="1" applyBorder="1" applyAlignment="1" applyProtection="1">
      <alignment horizontal="right" vertical="center"/>
    </xf>
    <xf numFmtId="177" fontId="4" fillId="0" borderId="60" xfId="0" applyNumberFormat="1" applyFont="1" applyFill="1" applyBorder="1" applyAlignment="1" applyProtection="1">
      <alignment horizontal="distributed" vertical="center" indent="1"/>
    </xf>
    <xf numFmtId="177" fontId="4" fillId="0" borderId="34" xfId="0" applyNumberFormat="1" applyFont="1" applyFill="1" applyBorder="1" applyAlignment="1" applyProtection="1">
      <alignment horizontal="distributed" vertical="center" indent="1"/>
    </xf>
    <xf numFmtId="177" fontId="4" fillId="0" borderId="28" xfId="0" applyNumberFormat="1" applyFont="1" applyFill="1" applyBorder="1" applyAlignment="1" applyProtection="1">
      <alignment horizontal="distributed" vertical="center" indent="1"/>
    </xf>
    <xf numFmtId="0" fontId="4" fillId="2" borderId="37" xfId="2" applyFont="1" applyFill="1" applyBorder="1" applyAlignment="1" applyProtection="1">
      <alignment horizontal="right" vertical="center" shrinkToFit="1"/>
      <protection locked="0"/>
    </xf>
    <xf numFmtId="0" fontId="4" fillId="2" borderId="38" xfId="2" applyFont="1" applyFill="1" applyBorder="1" applyAlignment="1" applyProtection="1">
      <alignment horizontal="right" vertical="center" shrinkToFit="1"/>
      <protection locked="0"/>
    </xf>
  </cellXfs>
  <cellStyles count="4">
    <cellStyle name="桁区切り" xfId="1" builtinId="6"/>
    <cellStyle name="桁区切り 2" xfId="3" xr:uid="{2BA63310-E35B-4F20-8C0C-6E6D7D7DC3E5}"/>
    <cellStyle name="標準" xfId="0" builtinId="0"/>
    <cellStyle name="標準 2" xfId="2" xr:uid="{269BDF31-685A-44AD-BC7F-D2F25B15357A}"/>
  </cellStyles>
  <dxfs count="24">
    <dxf>
      <font>
        <color theme="0"/>
      </font>
    </dxf>
    <dxf>
      <font>
        <color theme="0"/>
      </font>
    </dxf>
    <dxf>
      <font>
        <color theme="0"/>
      </font>
    </dxf>
    <dxf>
      <font>
        <color theme="0"/>
      </font>
    </dxf>
    <dxf>
      <font>
        <color theme="0"/>
      </font>
    </dxf>
    <dxf>
      <font>
        <b/>
        <i val="0"/>
      </font>
    </dxf>
    <dxf>
      <font>
        <b/>
        <i val="0"/>
      </font>
    </dxf>
    <dxf>
      <font>
        <b/>
        <i val="0"/>
      </font>
    </dxf>
    <dxf>
      <font>
        <b/>
        <i val="0"/>
      </font>
    </dxf>
    <dxf>
      <font>
        <b/>
        <i val="0"/>
      </font>
    </dxf>
    <dxf>
      <font>
        <color theme="0"/>
      </font>
    </dxf>
    <dxf>
      <font>
        <b/>
        <i val="0"/>
      </font>
    </dxf>
    <dxf>
      <font>
        <color theme="0"/>
      </font>
    </dxf>
    <dxf>
      <font>
        <color theme="0"/>
      </font>
    </dxf>
    <dxf>
      <font>
        <color theme="0"/>
      </font>
    </dxf>
    <dxf>
      <font>
        <color theme="0"/>
      </font>
    </dxf>
    <dxf>
      <font>
        <color theme="0"/>
      </font>
    </dxf>
    <dxf>
      <font>
        <b/>
        <i val="0"/>
      </font>
    </dxf>
    <dxf>
      <font>
        <b/>
        <i val="0"/>
      </font>
    </dxf>
    <dxf>
      <font>
        <b/>
        <i val="0"/>
      </font>
    </dxf>
    <dxf>
      <font>
        <b/>
        <i val="0"/>
      </font>
    </dxf>
    <dxf>
      <font>
        <b/>
        <i val="0"/>
      </font>
    </dxf>
    <dxf>
      <font>
        <color theme="0"/>
      </font>
    </dxf>
    <dxf>
      <font>
        <b/>
        <i val="0"/>
      </font>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a16="http://schemas.microsoft.com/office/drawing/2014/main" id="{D2D13C16-9AD8-46C6-BFDF-43BE5097EA15}"/>
            </a:ext>
          </a:extLst>
        </xdr:cNvPr>
        <xdr:cNvSpPr txBox="1">
          <a:spLocks noChangeArrowheads="1"/>
        </xdr:cNvSpPr>
      </xdr:nvSpPr>
      <xdr:spPr bwMode="auto">
        <a:xfrm>
          <a:off x="588645" y="16916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a16="http://schemas.microsoft.com/office/drawing/2014/main" id="{0245B6AE-7B28-4FDF-9798-7DE929F798BE}"/>
            </a:ext>
          </a:extLst>
        </xdr:cNvPr>
        <xdr:cNvSpPr txBox="1">
          <a:spLocks noChangeArrowheads="1"/>
        </xdr:cNvSpPr>
      </xdr:nvSpPr>
      <xdr:spPr bwMode="auto">
        <a:xfrm>
          <a:off x="7735251" y="171831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11</xdr:row>
      <xdr:rowOff>167640</xdr:rowOff>
    </xdr:to>
    <xdr:sp macro="" textlink="">
      <xdr:nvSpPr>
        <xdr:cNvPr id="4" name="Text Box 1">
          <a:extLst>
            <a:ext uri="{FF2B5EF4-FFF2-40B4-BE49-F238E27FC236}">
              <a16:creationId xmlns:a16="http://schemas.microsoft.com/office/drawing/2014/main" id="{D35FFB6B-CBAD-421E-9AFE-221500DEA3C1}"/>
            </a:ext>
          </a:extLst>
        </xdr:cNvPr>
        <xdr:cNvSpPr txBox="1">
          <a:spLocks noChangeArrowheads="1"/>
        </xdr:cNvSpPr>
      </xdr:nvSpPr>
      <xdr:spPr bwMode="auto">
        <a:xfrm>
          <a:off x="588645" y="20878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12</xdr:row>
      <xdr:rowOff>167640</xdr:rowOff>
    </xdr:from>
    <xdr:to>
      <xdr:col>1</xdr:col>
      <xdr:colOff>173355</xdr:colOff>
      <xdr:row>13</xdr:row>
      <xdr:rowOff>175260</xdr:rowOff>
    </xdr:to>
    <xdr:sp macro="" textlink="">
      <xdr:nvSpPr>
        <xdr:cNvPr id="5" name="Text Box 1">
          <a:extLst>
            <a:ext uri="{FF2B5EF4-FFF2-40B4-BE49-F238E27FC236}">
              <a16:creationId xmlns:a16="http://schemas.microsoft.com/office/drawing/2014/main" id="{063C2314-9646-4801-B96B-1931E1BC3899}"/>
            </a:ext>
          </a:extLst>
        </xdr:cNvPr>
        <xdr:cNvSpPr txBox="1">
          <a:spLocks noChangeArrowheads="1"/>
        </xdr:cNvSpPr>
      </xdr:nvSpPr>
      <xdr:spPr bwMode="auto">
        <a:xfrm>
          <a:off x="594360" y="25069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586740</xdr:colOff>
      <xdr:row>14</xdr:row>
      <xdr:rowOff>182880</xdr:rowOff>
    </xdr:from>
    <xdr:to>
      <xdr:col>1</xdr:col>
      <xdr:colOff>165735</xdr:colOff>
      <xdr:row>15</xdr:row>
      <xdr:rowOff>190500</xdr:rowOff>
    </xdr:to>
    <xdr:sp macro="" textlink="">
      <xdr:nvSpPr>
        <xdr:cNvPr id="6" name="Text Box 1">
          <a:extLst>
            <a:ext uri="{FF2B5EF4-FFF2-40B4-BE49-F238E27FC236}">
              <a16:creationId xmlns:a16="http://schemas.microsoft.com/office/drawing/2014/main" id="{17901505-F795-49B4-B833-37188DD360DB}"/>
            </a:ext>
          </a:extLst>
        </xdr:cNvPr>
        <xdr:cNvSpPr txBox="1">
          <a:spLocks noChangeArrowheads="1"/>
        </xdr:cNvSpPr>
      </xdr:nvSpPr>
      <xdr:spPr bwMode="auto">
        <a:xfrm>
          <a:off x="586740" y="293370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0</xdr:col>
      <xdr:colOff>594360</xdr:colOff>
      <xdr:row>16</xdr:row>
      <xdr:rowOff>160020</xdr:rowOff>
    </xdr:from>
    <xdr:to>
      <xdr:col>1</xdr:col>
      <xdr:colOff>173355</xdr:colOff>
      <xdr:row>17</xdr:row>
      <xdr:rowOff>167640</xdr:rowOff>
    </xdr:to>
    <xdr:sp macro="" textlink="">
      <xdr:nvSpPr>
        <xdr:cNvPr id="7" name="Text Box 1">
          <a:extLst>
            <a:ext uri="{FF2B5EF4-FFF2-40B4-BE49-F238E27FC236}">
              <a16:creationId xmlns:a16="http://schemas.microsoft.com/office/drawing/2014/main" id="{C23CFF2E-7F45-449B-BD01-FD1727EC9029}"/>
            </a:ext>
          </a:extLst>
        </xdr:cNvPr>
        <xdr:cNvSpPr txBox="1">
          <a:spLocks noChangeArrowheads="1"/>
        </xdr:cNvSpPr>
      </xdr:nvSpPr>
      <xdr:spPr bwMode="auto">
        <a:xfrm>
          <a:off x="594360" y="33223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26" name="Text Box 1">
          <a:extLst>
            <a:ext uri="{FF2B5EF4-FFF2-40B4-BE49-F238E27FC236}">
              <a16:creationId xmlns:a16="http://schemas.microsoft.com/office/drawing/2014/main" id="{9FD8CB95-98E8-4ED3-AEC2-1B8DC5988D52}"/>
            </a:ext>
          </a:extLst>
        </xdr:cNvPr>
        <xdr:cNvSpPr txBox="1">
          <a:spLocks noChangeArrowheads="1"/>
        </xdr:cNvSpPr>
      </xdr:nvSpPr>
      <xdr:spPr bwMode="auto">
        <a:xfrm>
          <a:off x="4599622" y="30518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19051</xdr:rowOff>
    </xdr:to>
    <xdr:sp macro="" textlink="">
      <xdr:nvSpPr>
        <xdr:cNvPr id="27" name="Text Box 1">
          <a:extLst>
            <a:ext uri="{FF2B5EF4-FFF2-40B4-BE49-F238E27FC236}">
              <a16:creationId xmlns:a16="http://schemas.microsoft.com/office/drawing/2014/main" id="{EF424D3D-05B0-43C8-91D7-BECB9466BC55}"/>
            </a:ext>
          </a:extLst>
        </xdr:cNvPr>
        <xdr:cNvSpPr txBox="1">
          <a:spLocks noChangeArrowheads="1"/>
        </xdr:cNvSpPr>
      </xdr:nvSpPr>
      <xdr:spPr bwMode="auto">
        <a:xfrm>
          <a:off x="4609147" y="32575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28" name="Text Box 1">
          <a:extLst>
            <a:ext uri="{FF2B5EF4-FFF2-40B4-BE49-F238E27FC236}">
              <a16:creationId xmlns:a16="http://schemas.microsoft.com/office/drawing/2014/main" id="{DFCDC425-18D1-4F5B-A4DB-768939488A6B}"/>
            </a:ext>
          </a:extLst>
        </xdr:cNvPr>
        <xdr:cNvSpPr txBox="1">
          <a:spLocks noChangeArrowheads="1"/>
        </xdr:cNvSpPr>
      </xdr:nvSpPr>
      <xdr:spPr bwMode="auto">
        <a:xfrm>
          <a:off x="4863465"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28577</xdr:rowOff>
    </xdr:to>
    <xdr:sp macro="" textlink="">
      <xdr:nvSpPr>
        <xdr:cNvPr id="29" name="Text Box 1">
          <a:extLst>
            <a:ext uri="{FF2B5EF4-FFF2-40B4-BE49-F238E27FC236}">
              <a16:creationId xmlns:a16="http://schemas.microsoft.com/office/drawing/2014/main" id="{B13F5CBC-833B-46A9-BC7A-8306C611C0FA}"/>
            </a:ext>
          </a:extLst>
        </xdr:cNvPr>
        <xdr:cNvSpPr txBox="1">
          <a:spLocks noChangeArrowheads="1"/>
        </xdr:cNvSpPr>
      </xdr:nvSpPr>
      <xdr:spPr bwMode="auto">
        <a:xfrm>
          <a:off x="4863465" y="32670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30" name="Text Box 1">
          <a:extLst>
            <a:ext uri="{FF2B5EF4-FFF2-40B4-BE49-F238E27FC236}">
              <a16:creationId xmlns:a16="http://schemas.microsoft.com/office/drawing/2014/main" id="{0C96EED4-D309-45D7-8CB3-FFD77165FA4E}"/>
            </a:ext>
          </a:extLst>
        </xdr:cNvPr>
        <xdr:cNvSpPr txBox="1">
          <a:spLocks noChangeArrowheads="1"/>
        </xdr:cNvSpPr>
      </xdr:nvSpPr>
      <xdr:spPr bwMode="auto">
        <a:xfrm>
          <a:off x="5146357"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23814</xdr:rowOff>
    </xdr:to>
    <xdr:sp macro="" textlink="">
      <xdr:nvSpPr>
        <xdr:cNvPr id="31" name="Text Box 1">
          <a:extLst>
            <a:ext uri="{FF2B5EF4-FFF2-40B4-BE49-F238E27FC236}">
              <a16:creationId xmlns:a16="http://schemas.microsoft.com/office/drawing/2014/main" id="{174FE7A3-C170-4DA3-956D-BE312FEF6BF0}"/>
            </a:ext>
          </a:extLst>
        </xdr:cNvPr>
        <xdr:cNvSpPr txBox="1">
          <a:spLocks noChangeArrowheads="1"/>
        </xdr:cNvSpPr>
      </xdr:nvSpPr>
      <xdr:spPr bwMode="auto">
        <a:xfrm>
          <a:off x="5141594" y="32623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32" name="Text Box 1">
          <a:extLst>
            <a:ext uri="{FF2B5EF4-FFF2-40B4-BE49-F238E27FC236}">
              <a16:creationId xmlns:a16="http://schemas.microsoft.com/office/drawing/2014/main" id="{46125811-A484-4577-B12C-DAA1684C25F2}"/>
            </a:ext>
          </a:extLst>
        </xdr:cNvPr>
        <xdr:cNvSpPr txBox="1">
          <a:spLocks noChangeArrowheads="1"/>
        </xdr:cNvSpPr>
      </xdr:nvSpPr>
      <xdr:spPr bwMode="auto">
        <a:xfrm>
          <a:off x="4599622" y="34632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33" name="Text Box 1">
          <a:extLst>
            <a:ext uri="{FF2B5EF4-FFF2-40B4-BE49-F238E27FC236}">
              <a16:creationId xmlns:a16="http://schemas.microsoft.com/office/drawing/2014/main" id="{0E27F1DC-2428-465F-A905-45D124B95BE0}"/>
            </a:ext>
          </a:extLst>
        </xdr:cNvPr>
        <xdr:cNvSpPr txBox="1">
          <a:spLocks noChangeArrowheads="1"/>
        </xdr:cNvSpPr>
      </xdr:nvSpPr>
      <xdr:spPr bwMode="auto">
        <a:xfrm>
          <a:off x="4609147" y="36690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34" name="Text Box 1">
          <a:extLst>
            <a:ext uri="{FF2B5EF4-FFF2-40B4-BE49-F238E27FC236}">
              <a16:creationId xmlns:a16="http://schemas.microsoft.com/office/drawing/2014/main" id="{625E73A5-8897-4181-AB89-552BBA3A6705}"/>
            </a:ext>
          </a:extLst>
        </xdr:cNvPr>
        <xdr:cNvSpPr txBox="1">
          <a:spLocks noChangeArrowheads="1"/>
        </xdr:cNvSpPr>
      </xdr:nvSpPr>
      <xdr:spPr bwMode="auto">
        <a:xfrm>
          <a:off x="4863465"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35" name="Text Box 1">
          <a:extLst>
            <a:ext uri="{FF2B5EF4-FFF2-40B4-BE49-F238E27FC236}">
              <a16:creationId xmlns:a16="http://schemas.microsoft.com/office/drawing/2014/main" id="{D672CAFC-1847-479B-A82D-2DAC52D6B68E}"/>
            </a:ext>
          </a:extLst>
        </xdr:cNvPr>
        <xdr:cNvSpPr txBox="1">
          <a:spLocks noChangeArrowheads="1"/>
        </xdr:cNvSpPr>
      </xdr:nvSpPr>
      <xdr:spPr bwMode="auto">
        <a:xfrm>
          <a:off x="4863465" y="367855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36" name="Text Box 1">
          <a:extLst>
            <a:ext uri="{FF2B5EF4-FFF2-40B4-BE49-F238E27FC236}">
              <a16:creationId xmlns:a16="http://schemas.microsoft.com/office/drawing/2014/main" id="{657DAD9E-7063-428A-B4DE-0F9CE9AF7D15}"/>
            </a:ext>
          </a:extLst>
        </xdr:cNvPr>
        <xdr:cNvSpPr txBox="1">
          <a:spLocks noChangeArrowheads="1"/>
        </xdr:cNvSpPr>
      </xdr:nvSpPr>
      <xdr:spPr bwMode="auto">
        <a:xfrm>
          <a:off x="5146357"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37" name="Text Box 1">
          <a:extLst>
            <a:ext uri="{FF2B5EF4-FFF2-40B4-BE49-F238E27FC236}">
              <a16:creationId xmlns:a16="http://schemas.microsoft.com/office/drawing/2014/main" id="{24E33D5F-2BDA-4C1A-9F04-00F5F9A05144}"/>
            </a:ext>
          </a:extLst>
        </xdr:cNvPr>
        <xdr:cNvSpPr txBox="1">
          <a:spLocks noChangeArrowheads="1"/>
        </xdr:cNvSpPr>
      </xdr:nvSpPr>
      <xdr:spPr bwMode="auto">
        <a:xfrm>
          <a:off x="5141594" y="367379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a16="http://schemas.microsoft.com/office/drawing/2014/main" id="{AB3B1024-4A76-49DF-913C-B45669131A01}"/>
            </a:ext>
          </a:extLst>
        </xdr:cNvPr>
        <xdr:cNvSpPr txBox="1">
          <a:spLocks noChangeArrowheads="1"/>
        </xdr:cNvSpPr>
      </xdr:nvSpPr>
      <xdr:spPr bwMode="auto">
        <a:xfrm>
          <a:off x="6881813"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a16="http://schemas.microsoft.com/office/drawing/2014/main" id="{526237B7-916D-4B6E-B9A2-86A4FE99EFB1}"/>
            </a:ext>
          </a:extLst>
        </xdr:cNvPr>
        <xdr:cNvSpPr txBox="1">
          <a:spLocks noChangeArrowheads="1"/>
        </xdr:cNvSpPr>
      </xdr:nvSpPr>
      <xdr:spPr bwMode="auto">
        <a:xfrm>
          <a:off x="7625716"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a16="http://schemas.microsoft.com/office/drawing/2014/main" id="{7B45C6EC-C57E-4213-AAA3-9538EA1678D6}"/>
            </a:ext>
          </a:extLst>
        </xdr:cNvPr>
        <xdr:cNvSpPr txBox="1">
          <a:spLocks noChangeArrowheads="1"/>
        </xdr:cNvSpPr>
      </xdr:nvSpPr>
      <xdr:spPr bwMode="auto">
        <a:xfrm>
          <a:off x="8369618" y="171354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a16="http://schemas.microsoft.com/office/drawing/2014/main" id="{718FCF5D-7379-492A-A201-3DA2C25B9C5E}"/>
            </a:ext>
          </a:extLst>
        </xdr:cNvPr>
        <xdr:cNvSpPr txBox="1">
          <a:spLocks noChangeArrowheads="1"/>
        </xdr:cNvSpPr>
      </xdr:nvSpPr>
      <xdr:spPr bwMode="auto">
        <a:xfrm>
          <a:off x="9731693" y="171831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a16="http://schemas.microsoft.com/office/drawing/2014/main" id="{7DF63395-2686-465D-A0B5-244510057A6F}"/>
            </a:ext>
          </a:extLst>
        </xdr:cNvPr>
        <xdr:cNvGrpSpPr/>
      </xdr:nvGrpSpPr>
      <xdr:grpSpPr>
        <a:xfrm>
          <a:off x="3075940" y="862329"/>
          <a:ext cx="2235200" cy="207645"/>
          <a:chOff x="2965450" y="712469"/>
          <a:chExt cx="2241550" cy="205105"/>
        </a:xfrm>
      </xdr:grpSpPr>
      <xdr:sp macro="" textlink="">
        <xdr:nvSpPr>
          <xdr:cNvPr id="44" name="Text Box 1">
            <a:extLst>
              <a:ext uri="{FF2B5EF4-FFF2-40B4-BE49-F238E27FC236}">
                <a16:creationId xmlns:a16="http://schemas.microsoft.com/office/drawing/2014/main" id="{5F3D4138-610B-42C3-AB79-817D30DEF92D}"/>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a16="http://schemas.microsoft.com/office/drawing/2014/main" id="{F4864248-630B-4A5F-A878-7A06D7458835}"/>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a16="http://schemas.microsoft.com/office/drawing/2014/main" id="{4D4572EF-0773-42FF-B20C-557B267EAA7A}"/>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a16="http://schemas.microsoft.com/office/drawing/2014/main" id="{D5A779E8-E3D5-4F91-B5B9-200E2D70D826}"/>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3</xdr:col>
      <xdr:colOff>298451</xdr:colOff>
      <xdr:row>25</xdr:row>
      <xdr:rowOff>63500</xdr:rowOff>
    </xdr:from>
    <xdr:to>
      <xdr:col>3</xdr:col>
      <xdr:colOff>387351</xdr:colOff>
      <xdr:row>25</xdr:row>
      <xdr:rowOff>190500</xdr:rowOff>
    </xdr:to>
    <xdr:sp macro="" textlink="">
      <xdr:nvSpPr>
        <xdr:cNvPr id="48" name="Text Box 1">
          <a:extLst>
            <a:ext uri="{FF2B5EF4-FFF2-40B4-BE49-F238E27FC236}">
              <a16:creationId xmlns:a16="http://schemas.microsoft.com/office/drawing/2014/main" id="{95DAA843-6663-4654-8799-35DF92B6749E}"/>
            </a:ext>
          </a:extLst>
        </xdr:cNvPr>
        <xdr:cNvSpPr txBox="1">
          <a:spLocks noChangeArrowheads="1"/>
        </xdr:cNvSpPr>
      </xdr:nvSpPr>
      <xdr:spPr bwMode="auto">
        <a:xfrm>
          <a:off x="2172971" y="5184140"/>
          <a:ext cx="88900" cy="12700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4</xdr:col>
      <xdr:colOff>285751</xdr:colOff>
      <xdr:row>25</xdr:row>
      <xdr:rowOff>69850</xdr:rowOff>
    </xdr:from>
    <xdr:to>
      <xdr:col>4</xdr:col>
      <xdr:colOff>374651</xdr:colOff>
      <xdr:row>26</xdr:row>
      <xdr:rowOff>0</xdr:rowOff>
    </xdr:to>
    <xdr:sp macro="" textlink="">
      <xdr:nvSpPr>
        <xdr:cNvPr id="49" name="Text Box 1">
          <a:extLst>
            <a:ext uri="{FF2B5EF4-FFF2-40B4-BE49-F238E27FC236}">
              <a16:creationId xmlns:a16="http://schemas.microsoft.com/office/drawing/2014/main" id="{524324EB-970E-4C64-9F1B-8E9EA1985EE8}"/>
            </a:ext>
          </a:extLst>
        </xdr:cNvPr>
        <xdr:cNvSpPr txBox="1">
          <a:spLocks noChangeArrowheads="1"/>
        </xdr:cNvSpPr>
      </xdr:nvSpPr>
      <xdr:spPr bwMode="auto">
        <a:xfrm>
          <a:off x="2556511" y="5190490"/>
          <a:ext cx="88900" cy="1663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5</xdr:col>
      <xdr:colOff>304800</xdr:colOff>
      <xdr:row>25</xdr:row>
      <xdr:rowOff>74613</xdr:rowOff>
    </xdr:from>
    <xdr:to>
      <xdr:col>5</xdr:col>
      <xdr:colOff>393700</xdr:colOff>
      <xdr:row>26</xdr:row>
      <xdr:rowOff>4763</xdr:rowOff>
    </xdr:to>
    <xdr:sp macro="" textlink="">
      <xdr:nvSpPr>
        <xdr:cNvPr id="50" name="Text Box 1">
          <a:extLst>
            <a:ext uri="{FF2B5EF4-FFF2-40B4-BE49-F238E27FC236}">
              <a16:creationId xmlns:a16="http://schemas.microsoft.com/office/drawing/2014/main" id="{0CED007E-7A6C-4321-94BA-EA9056E886C5}"/>
            </a:ext>
          </a:extLst>
        </xdr:cNvPr>
        <xdr:cNvSpPr txBox="1">
          <a:spLocks noChangeArrowheads="1"/>
        </xdr:cNvSpPr>
      </xdr:nvSpPr>
      <xdr:spPr bwMode="auto">
        <a:xfrm>
          <a:off x="2971800" y="5195253"/>
          <a:ext cx="88900" cy="1663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14</xdr:col>
      <xdr:colOff>23812</xdr:colOff>
      <xdr:row>29</xdr:row>
      <xdr:rowOff>4762</xdr:rowOff>
    </xdr:from>
    <xdr:to>
      <xdr:col>14</xdr:col>
      <xdr:colOff>528639</xdr:colOff>
      <xdr:row>29</xdr:row>
      <xdr:rowOff>87190</xdr:rowOff>
    </xdr:to>
    <xdr:sp macro="" textlink="">
      <xdr:nvSpPr>
        <xdr:cNvPr id="51" name="Text Box 1">
          <a:extLst>
            <a:ext uri="{FF2B5EF4-FFF2-40B4-BE49-F238E27FC236}">
              <a16:creationId xmlns:a16="http://schemas.microsoft.com/office/drawing/2014/main" id="{8F5D72A4-8161-415B-9724-3CAEEC76C8DC}"/>
            </a:ext>
          </a:extLst>
        </xdr:cNvPr>
        <xdr:cNvSpPr txBox="1">
          <a:spLocks noChangeArrowheads="1"/>
        </xdr:cNvSpPr>
      </xdr:nvSpPr>
      <xdr:spPr bwMode="auto">
        <a:xfrm>
          <a:off x="7011352" y="6070282"/>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作成年月日・</a:t>
          </a:r>
        </a:p>
      </xdr:txBody>
    </xdr:sp>
    <xdr:clientData/>
  </xdr:twoCellAnchor>
  <xdr:twoCellAnchor>
    <xdr:from>
      <xdr:col>14</xdr:col>
      <xdr:colOff>23812</xdr:colOff>
      <xdr:row>29</xdr:row>
      <xdr:rowOff>57516</xdr:rowOff>
    </xdr:from>
    <xdr:to>
      <xdr:col>14</xdr:col>
      <xdr:colOff>528639</xdr:colOff>
      <xdr:row>29</xdr:row>
      <xdr:rowOff>139944</xdr:rowOff>
    </xdr:to>
    <xdr:sp macro="" textlink="">
      <xdr:nvSpPr>
        <xdr:cNvPr id="52" name="Text Box 1">
          <a:extLst>
            <a:ext uri="{FF2B5EF4-FFF2-40B4-BE49-F238E27FC236}">
              <a16:creationId xmlns:a16="http://schemas.microsoft.com/office/drawing/2014/main" id="{2D19E6AD-7A44-4BB0-BE2C-C8A9B536366E}"/>
            </a:ext>
          </a:extLst>
        </xdr:cNvPr>
        <xdr:cNvSpPr txBox="1">
          <a:spLocks noChangeArrowheads="1"/>
        </xdr:cNvSpPr>
      </xdr:nvSpPr>
      <xdr:spPr bwMode="auto">
        <a:xfrm>
          <a:off x="7011352" y="6123036"/>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提出代行者・</a:t>
          </a:r>
        </a:p>
      </xdr:txBody>
    </xdr:sp>
    <xdr:clientData/>
  </xdr:twoCellAnchor>
  <xdr:twoCellAnchor>
    <xdr:from>
      <xdr:col>14</xdr:col>
      <xdr:colOff>23812</xdr:colOff>
      <xdr:row>29</xdr:row>
      <xdr:rowOff>106973</xdr:rowOff>
    </xdr:from>
    <xdr:to>
      <xdr:col>14</xdr:col>
      <xdr:colOff>661988</xdr:colOff>
      <xdr:row>30</xdr:row>
      <xdr:rowOff>19050</xdr:rowOff>
    </xdr:to>
    <xdr:sp macro="" textlink="">
      <xdr:nvSpPr>
        <xdr:cNvPr id="53" name="Text Box 1">
          <a:extLst>
            <a:ext uri="{FF2B5EF4-FFF2-40B4-BE49-F238E27FC236}">
              <a16:creationId xmlns:a16="http://schemas.microsoft.com/office/drawing/2014/main" id="{4DA17BB0-7673-4099-8FEF-F74C8AE3879A}"/>
            </a:ext>
          </a:extLst>
        </xdr:cNvPr>
        <xdr:cNvSpPr txBox="1">
          <a:spLocks noChangeArrowheads="1"/>
        </xdr:cNvSpPr>
      </xdr:nvSpPr>
      <xdr:spPr bwMode="auto">
        <a:xfrm>
          <a:off x="7011352" y="6172493"/>
          <a:ext cx="638176" cy="102577"/>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事務代理者の表示</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54" name="Text Box 1">
          <a:extLst>
            <a:ext uri="{FF2B5EF4-FFF2-40B4-BE49-F238E27FC236}">
              <a16:creationId xmlns:a16="http://schemas.microsoft.com/office/drawing/2014/main" id="{55DC8382-4D65-44DA-9F52-37286EBAC98B}"/>
            </a:ext>
          </a:extLst>
        </xdr:cNvPr>
        <xdr:cNvSpPr txBox="1">
          <a:spLocks noChangeArrowheads="1"/>
        </xdr:cNvSpPr>
      </xdr:nvSpPr>
      <xdr:spPr bwMode="auto">
        <a:xfrm>
          <a:off x="4599622" y="18630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11</xdr:row>
      <xdr:rowOff>19051</xdr:rowOff>
    </xdr:to>
    <xdr:sp macro="" textlink="">
      <xdr:nvSpPr>
        <xdr:cNvPr id="55" name="Text Box 1">
          <a:extLst>
            <a:ext uri="{FF2B5EF4-FFF2-40B4-BE49-F238E27FC236}">
              <a16:creationId xmlns:a16="http://schemas.microsoft.com/office/drawing/2014/main" id="{BC068694-3FDC-4099-BA1B-368CF7852D23}"/>
            </a:ext>
          </a:extLst>
        </xdr:cNvPr>
        <xdr:cNvSpPr txBox="1">
          <a:spLocks noChangeArrowheads="1"/>
        </xdr:cNvSpPr>
      </xdr:nvSpPr>
      <xdr:spPr bwMode="auto">
        <a:xfrm>
          <a:off x="4609147" y="20612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56" name="Text Box 1">
          <a:extLst>
            <a:ext uri="{FF2B5EF4-FFF2-40B4-BE49-F238E27FC236}">
              <a16:creationId xmlns:a16="http://schemas.microsoft.com/office/drawing/2014/main" id="{D9BE4CFD-EFF6-4006-9B8C-0A35686890A8}"/>
            </a:ext>
          </a:extLst>
        </xdr:cNvPr>
        <xdr:cNvSpPr txBox="1">
          <a:spLocks noChangeArrowheads="1"/>
        </xdr:cNvSpPr>
      </xdr:nvSpPr>
      <xdr:spPr bwMode="auto">
        <a:xfrm>
          <a:off x="4863465"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11</xdr:row>
      <xdr:rowOff>28577</xdr:rowOff>
    </xdr:to>
    <xdr:sp macro="" textlink="">
      <xdr:nvSpPr>
        <xdr:cNvPr id="57" name="Text Box 1">
          <a:extLst>
            <a:ext uri="{FF2B5EF4-FFF2-40B4-BE49-F238E27FC236}">
              <a16:creationId xmlns:a16="http://schemas.microsoft.com/office/drawing/2014/main" id="{BE2F002A-CE84-4A6E-8694-44D0A32B4553}"/>
            </a:ext>
          </a:extLst>
        </xdr:cNvPr>
        <xdr:cNvSpPr txBox="1">
          <a:spLocks noChangeArrowheads="1"/>
        </xdr:cNvSpPr>
      </xdr:nvSpPr>
      <xdr:spPr bwMode="auto">
        <a:xfrm>
          <a:off x="4863465" y="207073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58" name="Text Box 1">
          <a:extLst>
            <a:ext uri="{FF2B5EF4-FFF2-40B4-BE49-F238E27FC236}">
              <a16:creationId xmlns:a16="http://schemas.microsoft.com/office/drawing/2014/main" id="{A68C0170-9186-4FCE-857C-4838123702D1}"/>
            </a:ext>
          </a:extLst>
        </xdr:cNvPr>
        <xdr:cNvSpPr txBox="1">
          <a:spLocks noChangeArrowheads="1"/>
        </xdr:cNvSpPr>
      </xdr:nvSpPr>
      <xdr:spPr bwMode="auto">
        <a:xfrm>
          <a:off x="5146357"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11</xdr:row>
      <xdr:rowOff>23814</xdr:rowOff>
    </xdr:to>
    <xdr:sp macro="" textlink="">
      <xdr:nvSpPr>
        <xdr:cNvPr id="59" name="Text Box 1">
          <a:extLst>
            <a:ext uri="{FF2B5EF4-FFF2-40B4-BE49-F238E27FC236}">
              <a16:creationId xmlns:a16="http://schemas.microsoft.com/office/drawing/2014/main" id="{86B23B3F-B81B-4743-AF36-A5C56558286B}"/>
            </a:ext>
          </a:extLst>
        </xdr:cNvPr>
        <xdr:cNvSpPr txBox="1">
          <a:spLocks noChangeArrowheads="1"/>
        </xdr:cNvSpPr>
      </xdr:nvSpPr>
      <xdr:spPr bwMode="auto">
        <a:xfrm>
          <a:off x="5141594" y="206597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60" name="Text Box 1">
          <a:extLst>
            <a:ext uri="{FF2B5EF4-FFF2-40B4-BE49-F238E27FC236}">
              <a16:creationId xmlns:a16="http://schemas.microsoft.com/office/drawing/2014/main" id="{F171DC3B-98A2-451A-9725-4A37C0B54D9F}"/>
            </a:ext>
          </a:extLst>
        </xdr:cNvPr>
        <xdr:cNvSpPr txBox="1">
          <a:spLocks noChangeArrowheads="1"/>
        </xdr:cNvSpPr>
      </xdr:nvSpPr>
      <xdr:spPr bwMode="auto">
        <a:xfrm>
          <a:off x="4599622" y="22593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61" name="Text Box 1">
          <a:extLst>
            <a:ext uri="{FF2B5EF4-FFF2-40B4-BE49-F238E27FC236}">
              <a16:creationId xmlns:a16="http://schemas.microsoft.com/office/drawing/2014/main" id="{736606F6-1AA1-49F2-9CF7-92084D37921C}"/>
            </a:ext>
          </a:extLst>
        </xdr:cNvPr>
        <xdr:cNvSpPr txBox="1">
          <a:spLocks noChangeArrowheads="1"/>
        </xdr:cNvSpPr>
      </xdr:nvSpPr>
      <xdr:spPr bwMode="auto">
        <a:xfrm>
          <a:off x="4609147" y="24574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62" name="Text Box 1">
          <a:extLst>
            <a:ext uri="{FF2B5EF4-FFF2-40B4-BE49-F238E27FC236}">
              <a16:creationId xmlns:a16="http://schemas.microsoft.com/office/drawing/2014/main" id="{03A6E388-B6DD-4E3A-A6D9-54EDCC6C9A8D}"/>
            </a:ext>
          </a:extLst>
        </xdr:cNvPr>
        <xdr:cNvSpPr txBox="1">
          <a:spLocks noChangeArrowheads="1"/>
        </xdr:cNvSpPr>
      </xdr:nvSpPr>
      <xdr:spPr bwMode="auto">
        <a:xfrm>
          <a:off x="4863465"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63" name="Text Box 1">
          <a:extLst>
            <a:ext uri="{FF2B5EF4-FFF2-40B4-BE49-F238E27FC236}">
              <a16:creationId xmlns:a16="http://schemas.microsoft.com/office/drawing/2014/main" id="{54BE9820-8FBB-45F3-94D4-1C1143DC39F8}"/>
            </a:ext>
          </a:extLst>
        </xdr:cNvPr>
        <xdr:cNvSpPr txBox="1">
          <a:spLocks noChangeArrowheads="1"/>
        </xdr:cNvSpPr>
      </xdr:nvSpPr>
      <xdr:spPr bwMode="auto">
        <a:xfrm>
          <a:off x="4863465" y="246697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64" name="Text Box 1">
          <a:extLst>
            <a:ext uri="{FF2B5EF4-FFF2-40B4-BE49-F238E27FC236}">
              <a16:creationId xmlns:a16="http://schemas.microsoft.com/office/drawing/2014/main" id="{A4BD2742-4EE2-47C0-8334-27B79F78742D}"/>
            </a:ext>
          </a:extLst>
        </xdr:cNvPr>
        <xdr:cNvSpPr txBox="1">
          <a:spLocks noChangeArrowheads="1"/>
        </xdr:cNvSpPr>
      </xdr:nvSpPr>
      <xdr:spPr bwMode="auto">
        <a:xfrm>
          <a:off x="5146357"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65" name="Text Box 1">
          <a:extLst>
            <a:ext uri="{FF2B5EF4-FFF2-40B4-BE49-F238E27FC236}">
              <a16:creationId xmlns:a16="http://schemas.microsoft.com/office/drawing/2014/main" id="{EE0186A6-9C24-4150-B2F1-F72BDDF90449}"/>
            </a:ext>
          </a:extLst>
        </xdr:cNvPr>
        <xdr:cNvSpPr txBox="1">
          <a:spLocks noChangeArrowheads="1"/>
        </xdr:cNvSpPr>
      </xdr:nvSpPr>
      <xdr:spPr bwMode="auto">
        <a:xfrm>
          <a:off x="5141594" y="246221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66" name="Text Box 1">
          <a:extLst>
            <a:ext uri="{FF2B5EF4-FFF2-40B4-BE49-F238E27FC236}">
              <a16:creationId xmlns:a16="http://schemas.microsoft.com/office/drawing/2014/main" id="{6F569352-745B-4C93-8DB4-F2B6B902414F}"/>
            </a:ext>
          </a:extLst>
        </xdr:cNvPr>
        <xdr:cNvSpPr txBox="1">
          <a:spLocks noChangeArrowheads="1"/>
        </xdr:cNvSpPr>
      </xdr:nvSpPr>
      <xdr:spPr bwMode="auto">
        <a:xfrm>
          <a:off x="4599622" y="26555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67" name="Text Box 1">
          <a:extLst>
            <a:ext uri="{FF2B5EF4-FFF2-40B4-BE49-F238E27FC236}">
              <a16:creationId xmlns:a16="http://schemas.microsoft.com/office/drawing/2014/main" id="{C0CDC43E-B89C-4408-8874-9C1D926BF1A2}"/>
            </a:ext>
          </a:extLst>
        </xdr:cNvPr>
        <xdr:cNvSpPr txBox="1">
          <a:spLocks noChangeArrowheads="1"/>
        </xdr:cNvSpPr>
      </xdr:nvSpPr>
      <xdr:spPr bwMode="auto">
        <a:xfrm>
          <a:off x="4609147" y="28536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68" name="Text Box 1">
          <a:extLst>
            <a:ext uri="{FF2B5EF4-FFF2-40B4-BE49-F238E27FC236}">
              <a16:creationId xmlns:a16="http://schemas.microsoft.com/office/drawing/2014/main" id="{36A6648F-A211-4374-BE9F-13DB36081549}"/>
            </a:ext>
          </a:extLst>
        </xdr:cNvPr>
        <xdr:cNvSpPr txBox="1">
          <a:spLocks noChangeArrowheads="1"/>
        </xdr:cNvSpPr>
      </xdr:nvSpPr>
      <xdr:spPr bwMode="auto">
        <a:xfrm>
          <a:off x="4863465"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69" name="Text Box 1">
          <a:extLst>
            <a:ext uri="{FF2B5EF4-FFF2-40B4-BE49-F238E27FC236}">
              <a16:creationId xmlns:a16="http://schemas.microsoft.com/office/drawing/2014/main" id="{AD569203-24F0-47D5-9B54-3AE028163A2B}"/>
            </a:ext>
          </a:extLst>
        </xdr:cNvPr>
        <xdr:cNvSpPr txBox="1">
          <a:spLocks noChangeArrowheads="1"/>
        </xdr:cNvSpPr>
      </xdr:nvSpPr>
      <xdr:spPr bwMode="auto">
        <a:xfrm>
          <a:off x="4863465" y="286321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70" name="Text Box 1">
          <a:extLst>
            <a:ext uri="{FF2B5EF4-FFF2-40B4-BE49-F238E27FC236}">
              <a16:creationId xmlns:a16="http://schemas.microsoft.com/office/drawing/2014/main" id="{445C8F13-08B3-44AB-9D8C-81A041FBCAE2}"/>
            </a:ext>
          </a:extLst>
        </xdr:cNvPr>
        <xdr:cNvSpPr txBox="1">
          <a:spLocks noChangeArrowheads="1"/>
        </xdr:cNvSpPr>
      </xdr:nvSpPr>
      <xdr:spPr bwMode="auto">
        <a:xfrm>
          <a:off x="5146357"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71" name="Text Box 1">
          <a:extLst>
            <a:ext uri="{FF2B5EF4-FFF2-40B4-BE49-F238E27FC236}">
              <a16:creationId xmlns:a16="http://schemas.microsoft.com/office/drawing/2014/main" id="{147B70A9-C082-4B2A-852B-C7468D23340D}"/>
            </a:ext>
          </a:extLst>
        </xdr:cNvPr>
        <xdr:cNvSpPr txBox="1">
          <a:spLocks noChangeArrowheads="1"/>
        </xdr:cNvSpPr>
      </xdr:nvSpPr>
      <xdr:spPr bwMode="auto">
        <a:xfrm>
          <a:off x="5141594" y="285845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oneCellAnchor>
    <xdr:from>
      <xdr:col>0</xdr:col>
      <xdr:colOff>114300</xdr:colOff>
      <xdr:row>2</xdr:row>
      <xdr:rowOff>60960</xdr:rowOff>
    </xdr:from>
    <xdr:ext cx="2857500" cy="361950"/>
    <xdr:sp macro="" textlink="">
      <xdr:nvSpPr>
        <xdr:cNvPr id="72" name="正方形/長方形 71">
          <a:extLst>
            <a:ext uri="{FF2B5EF4-FFF2-40B4-BE49-F238E27FC236}">
              <a16:creationId xmlns:a16="http://schemas.microsoft.com/office/drawing/2014/main" id="{63ABD90A-8C13-4C9C-89F7-1D60025AD75A}"/>
            </a:ext>
          </a:extLst>
        </xdr:cNvPr>
        <xdr:cNvSpPr/>
      </xdr:nvSpPr>
      <xdr:spPr>
        <a:xfrm>
          <a:off x="114300" y="213360"/>
          <a:ext cx="2857500" cy="361950"/>
        </a:xfrm>
        <a:prstGeom prst="rect">
          <a:avLst/>
        </a:prstGeom>
      </xdr:spPr>
      <xdr:style>
        <a:lnRef idx="0">
          <a:schemeClr val="accent4"/>
        </a:lnRef>
        <a:fillRef idx="3">
          <a:schemeClr val="accent4"/>
        </a:fillRef>
        <a:effectRef idx="3">
          <a:schemeClr val="accent4"/>
        </a:effectRef>
        <a:fontRef idx="minor">
          <a:schemeClr val="lt1"/>
        </a:fontRef>
      </xdr:style>
      <xdr:txBody>
        <a:bodyPr vertOverflow="clip" horzOverflow="clip" rtlCol="0" anchor="ctr">
          <a:noAutofit/>
        </a:bodyPr>
        <a:lstStyle/>
        <a:p>
          <a:pPr algn="ctr"/>
          <a:r>
            <a:rPr kumimoji="1" lang="en-US" altLang="ja-JP" sz="1100" b="1" u="sng">
              <a:latin typeface="游ゴシック" panose="020B0400000000000000" pitchFamily="50" charset="-128"/>
              <a:ea typeface="游ゴシック" panose="020B0400000000000000" pitchFamily="50" charset="-128"/>
            </a:rPr>
            <a:t>※</a:t>
          </a:r>
          <a:r>
            <a:rPr kumimoji="1" lang="ja-JP" altLang="en-US" sz="1100" b="1" u="sng">
              <a:latin typeface="游ゴシック" panose="020B0400000000000000" pitchFamily="50" charset="-128"/>
              <a:ea typeface="游ゴシック" panose="020B0400000000000000" pitchFamily="50" charset="-128"/>
            </a:rPr>
            <a:t>黄色網掛け部分のみ入力ください。</a:t>
          </a:r>
        </a:p>
      </xdr:txBody>
    </xdr:sp>
    <xdr:clientData/>
  </xdr:oneCellAnchor>
  <xdr:oneCellAnchor>
    <xdr:from>
      <xdr:col>15</xdr:col>
      <xdr:colOff>213360</xdr:colOff>
      <xdr:row>1</xdr:row>
      <xdr:rowOff>68580</xdr:rowOff>
    </xdr:from>
    <xdr:ext cx="1921510" cy="678180"/>
    <xdr:sp macro="" textlink="">
      <xdr:nvSpPr>
        <xdr:cNvPr id="73" name="吹き出し: 四角形 72">
          <a:extLst>
            <a:ext uri="{FF2B5EF4-FFF2-40B4-BE49-F238E27FC236}">
              <a16:creationId xmlns:a16="http://schemas.microsoft.com/office/drawing/2014/main" id="{1747844E-DBEB-4CE8-8C6F-B361FA4B39EE}"/>
            </a:ext>
          </a:extLst>
        </xdr:cNvPr>
        <xdr:cNvSpPr/>
      </xdr:nvSpPr>
      <xdr:spPr>
        <a:xfrm>
          <a:off x="7940040" y="68580"/>
          <a:ext cx="1921510" cy="678180"/>
        </a:xfrm>
        <a:prstGeom prst="wedgeRectCallout">
          <a:avLst>
            <a:gd name="adj1" fmla="val -13402"/>
            <a:gd name="adj2" fmla="val 70939"/>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枚数に応じて入力ください。</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欄が不足した際は「報告書別紙」に入力ください（計２枚まで）。</a:t>
          </a:r>
        </a:p>
      </xdr:txBody>
    </xdr:sp>
    <xdr:clientData/>
  </xdr:oneCellAnchor>
  <xdr:oneCellAnchor>
    <xdr:from>
      <xdr:col>12</xdr:col>
      <xdr:colOff>68580</xdr:colOff>
      <xdr:row>5</xdr:row>
      <xdr:rowOff>114300</xdr:rowOff>
    </xdr:from>
    <xdr:ext cx="1695449" cy="260350"/>
    <xdr:sp macro="" textlink="">
      <xdr:nvSpPr>
        <xdr:cNvPr id="74" name="吹き出し: 四角形 73">
          <a:extLst>
            <a:ext uri="{FF2B5EF4-FFF2-40B4-BE49-F238E27FC236}">
              <a16:creationId xmlns:a16="http://schemas.microsoft.com/office/drawing/2014/main" id="{88B880FA-C22A-4D1D-B108-D5359CC32EED}"/>
            </a:ext>
          </a:extLst>
        </xdr:cNvPr>
        <xdr:cNvSpPr/>
      </xdr:nvSpPr>
      <xdr:spPr>
        <a:xfrm>
          <a:off x="6195060" y="784860"/>
          <a:ext cx="1695449" cy="260350"/>
        </a:xfrm>
        <a:prstGeom prst="wedgeRectCallout">
          <a:avLst>
            <a:gd name="adj1" fmla="val -56659"/>
            <a:gd name="adj2" fmla="val -3764"/>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労働保険番号を入力ください。</a:t>
          </a:r>
        </a:p>
      </xdr:txBody>
    </xdr:sp>
    <xdr:clientData/>
  </xdr:oneCellAnchor>
  <xdr:oneCellAnchor>
    <xdr:from>
      <xdr:col>13</xdr:col>
      <xdr:colOff>53340</xdr:colOff>
      <xdr:row>10</xdr:row>
      <xdr:rowOff>60960</xdr:rowOff>
    </xdr:from>
    <xdr:ext cx="914399" cy="488950"/>
    <xdr:sp macro="" textlink="">
      <xdr:nvSpPr>
        <xdr:cNvPr id="75" name="吹き出し: 四角形 74">
          <a:extLst>
            <a:ext uri="{FF2B5EF4-FFF2-40B4-BE49-F238E27FC236}">
              <a16:creationId xmlns:a16="http://schemas.microsoft.com/office/drawing/2014/main" id="{5626094D-D24A-41E6-AD0D-474525A6B77C}"/>
            </a:ext>
          </a:extLst>
        </xdr:cNvPr>
        <xdr:cNvSpPr/>
      </xdr:nvSpPr>
      <xdr:spPr>
        <a:xfrm>
          <a:off x="6301740" y="1988820"/>
          <a:ext cx="914399" cy="488950"/>
        </a:xfrm>
        <a:prstGeom prst="wedgeRectCallout">
          <a:avLst>
            <a:gd name="adj1" fmla="val -70852"/>
            <a:gd name="adj2" fmla="val -41585"/>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消費税抜きで</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入力ください。</a:t>
          </a:r>
        </a:p>
      </xdr:txBody>
    </xdr:sp>
    <xdr:clientData/>
  </xdr:oneCellAnchor>
  <xdr:oneCellAnchor>
    <xdr:from>
      <xdr:col>15</xdr:col>
      <xdr:colOff>609600</xdr:colOff>
      <xdr:row>15</xdr:row>
      <xdr:rowOff>38100</xdr:rowOff>
    </xdr:from>
    <xdr:ext cx="1339851" cy="488950"/>
    <xdr:sp macro="" textlink="">
      <xdr:nvSpPr>
        <xdr:cNvPr id="76" name="吹き出し: 四角形 75">
          <a:extLst>
            <a:ext uri="{FF2B5EF4-FFF2-40B4-BE49-F238E27FC236}">
              <a16:creationId xmlns:a16="http://schemas.microsoft.com/office/drawing/2014/main" id="{3998D091-BDAB-4BC6-8911-C918CF5F63DB}"/>
            </a:ext>
          </a:extLst>
        </xdr:cNvPr>
        <xdr:cNvSpPr/>
      </xdr:nvSpPr>
      <xdr:spPr>
        <a:xfrm>
          <a:off x="8336280" y="2994660"/>
          <a:ext cx="1339851" cy="488950"/>
        </a:xfrm>
        <a:prstGeom prst="wedgeRectCallout">
          <a:avLst>
            <a:gd name="adj1" fmla="val 18992"/>
            <a:gd name="adj2" fmla="val -81844"/>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翌年度へ繰越す工事は</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入力不要です。</a:t>
          </a:r>
        </a:p>
      </xdr:txBody>
    </xdr:sp>
    <xdr:clientData/>
  </xdr:oneCellAnchor>
  <xdr:oneCellAnchor>
    <xdr:from>
      <xdr:col>6</xdr:col>
      <xdr:colOff>929640</xdr:colOff>
      <xdr:row>22</xdr:row>
      <xdr:rowOff>15240</xdr:rowOff>
    </xdr:from>
    <xdr:ext cx="2023533" cy="958850"/>
    <xdr:sp macro="" textlink="">
      <xdr:nvSpPr>
        <xdr:cNvPr id="78" name="吹き出し: 四角形 77">
          <a:extLst>
            <a:ext uri="{FF2B5EF4-FFF2-40B4-BE49-F238E27FC236}">
              <a16:creationId xmlns:a16="http://schemas.microsoft.com/office/drawing/2014/main" id="{EE848055-63DC-45D6-96C7-655D68F627B7}"/>
            </a:ext>
          </a:extLst>
        </xdr:cNvPr>
        <xdr:cNvSpPr/>
      </xdr:nvSpPr>
      <xdr:spPr>
        <a:xfrm>
          <a:off x="3992880" y="4503420"/>
          <a:ext cx="2023533" cy="958850"/>
        </a:xfrm>
        <a:prstGeom prst="wedgeRectCallout">
          <a:avLst>
            <a:gd name="adj1" fmla="val -37599"/>
            <a:gd name="adj2" fmla="val -80364"/>
          </a:avLst>
        </a:prstGeom>
      </xdr:spPr>
      <xdr:style>
        <a:lnRef idx="1">
          <a:schemeClr val="dk1"/>
        </a:lnRef>
        <a:fillRef idx="2">
          <a:schemeClr val="dk1"/>
        </a:fillRef>
        <a:effectRef idx="1">
          <a:schemeClr val="dk1"/>
        </a:effectRef>
        <a:fontRef idx="minor">
          <a:schemeClr val="dk1"/>
        </a:fontRef>
      </xdr:style>
      <xdr:txBody>
        <a:bodyPr vertOverflow="clip" horzOverflow="clip" rtlCol="0" anchor="ctr">
          <a:noAutofit/>
        </a:bodyPr>
        <a:lstStyle/>
        <a:p>
          <a:pPr algn="l"/>
          <a:r>
            <a:rPr kumimoji="1" lang="ja-JP" altLang="en-US" sz="900" b="1">
              <a:latin typeface="游ゴシック" panose="020B0400000000000000" pitchFamily="50" charset="-128"/>
              <a:ea typeface="游ゴシック" panose="020B0400000000000000" pitchFamily="50" charset="-128"/>
            </a:rPr>
            <a:t>事業の種類を入力ください。</a:t>
          </a:r>
          <a:endParaRPr kumimoji="1" lang="en-US" altLang="ja-JP" sz="900" b="1">
            <a:latin typeface="游ゴシック" panose="020B0400000000000000" pitchFamily="50" charset="-128"/>
            <a:ea typeface="游ゴシック" panose="020B0400000000000000" pitchFamily="50" charset="-128"/>
          </a:endParaRPr>
        </a:p>
        <a:p>
          <a:pPr algn="l"/>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🔽を押して選択してください。</a:t>
          </a:r>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上記「事業の名称」の①～⑤に</a:t>
          </a:r>
          <a:endParaRPr kumimoji="1" lang="en-US" altLang="ja-JP" sz="900" b="1">
            <a:latin typeface="游ゴシック" panose="020B0400000000000000" pitchFamily="50" charset="-128"/>
            <a:ea typeface="游ゴシック" panose="020B0400000000000000" pitchFamily="50" charset="-128"/>
          </a:endParaRPr>
        </a:p>
        <a:p>
          <a:pPr algn="l"/>
          <a:r>
            <a:rPr kumimoji="1" lang="ja-JP" altLang="en-US" sz="900" b="1">
              <a:latin typeface="游ゴシック" panose="020B0400000000000000" pitchFamily="50" charset="-128"/>
              <a:ea typeface="游ゴシック" panose="020B0400000000000000" pitchFamily="50" charset="-128"/>
            </a:rPr>
            <a:t>　併せてそれぞれ入力ください。</a:t>
          </a:r>
        </a:p>
      </xdr:txBody>
    </xdr:sp>
    <xdr:clientData/>
  </xdr:oneCellAnchor>
  <xdr:twoCellAnchor>
    <xdr:from>
      <xdr:col>3</xdr:col>
      <xdr:colOff>15240</xdr:colOff>
      <xdr:row>21</xdr:row>
      <xdr:rowOff>99060</xdr:rowOff>
    </xdr:from>
    <xdr:to>
      <xdr:col>6</xdr:col>
      <xdr:colOff>1183640</xdr:colOff>
      <xdr:row>21</xdr:row>
      <xdr:rowOff>153670</xdr:rowOff>
    </xdr:to>
    <xdr:grpSp>
      <xdr:nvGrpSpPr>
        <xdr:cNvPr id="79" name="グループ化 78">
          <a:extLst>
            <a:ext uri="{FF2B5EF4-FFF2-40B4-BE49-F238E27FC236}">
              <a16:creationId xmlns:a16="http://schemas.microsoft.com/office/drawing/2014/main" id="{0D14F55F-2D07-4AC9-951A-717FFE1A4C0E}"/>
            </a:ext>
          </a:extLst>
        </xdr:cNvPr>
        <xdr:cNvGrpSpPr/>
      </xdr:nvGrpSpPr>
      <xdr:grpSpPr>
        <a:xfrm>
          <a:off x="1889760" y="4549140"/>
          <a:ext cx="2357120" cy="54610"/>
          <a:chOff x="1918970" y="4221480"/>
          <a:chExt cx="2357120" cy="54610"/>
        </a:xfrm>
      </xdr:grpSpPr>
      <xdr:cxnSp macro="">
        <xdr:nvCxnSpPr>
          <xdr:cNvPr id="80" name="直線コネクタ 79">
            <a:extLst>
              <a:ext uri="{FF2B5EF4-FFF2-40B4-BE49-F238E27FC236}">
                <a16:creationId xmlns:a16="http://schemas.microsoft.com/office/drawing/2014/main" id="{C3E8042A-629C-48F0-9333-63D36AA5D3DA}"/>
              </a:ext>
            </a:extLst>
          </xdr:cNvPr>
          <xdr:cNvCxnSpPr/>
        </xdr:nvCxnSpPr>
        <xdr:spPr>
          <a:xfrm flipV="1">
            <a:off x="1918970" y="4221480"/>
            <a:ext cx="235712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81" name="直線コネクタ 80">
            <a:extLst>
              <a:ext uri="{FF2B5EF4-FFF2-40B4-BE49-F238E27FC236}">
                <a16:creationId xmlns:a16="http://schemas.microsoft.com/office/drawing/2014/main" id="{8F86BDEA-EE7F-4541-B70D-46DBEB7F2E51}"/>
              </a:ext>
            </a:extLst>
          </xdr:cNvPr>
          <xdr:cNvCxnSpPr/>
        </xdr:nvCxnSpPr>
        <xdr:spPr>
          <a:xfrm flipV="1">
            <a:off x="1918970" y="4269740"/>
            <a:ext cx="235712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182880</xdr:colOff>
      <xdr:row>13</xdr:row>
      <xdr:rowOff>175260</xdr:rowOff>
    </xdr:from>
    <xdr:to>
      <xdr:col>19</xdr:col>
      <xdr:colOff>297180</xdr:colOff>
      <xdr:row>14</xdr:row>
      <xdr:rowOff>21590</xdr:rowOff>
    </xdr:to>
    <xdr:grpSp>
      <xdr:nvGrpSpPr>
        <xdr:cNvPr id="82" name="グループ化 81">
          <a:extLst>
            <a:ext uri="{FF2B5EF4-FFF2-40B4-BE49-F238E27FC236}">
              <a16:creationId xmlns:a16="http://schemas.microsoft.com/office/drawing/2014/main" id="{EFCC06B0-2920-40AD-9835-2CAB67920DD5}"/>
            </a:ext>
          </a:extLst>
        </xdr:cNvPr>
        <xdr:cNvGrpSpPr/>
      </xdr:nvGrpSpPr>
      <xdr:grpSpPr>
        <a:xfrm>
          <a:off x="182880" y="2918460"/>
          <a:ext cx="9631680" cy="52070"/>
          <a:chOff x="158750" y="2725420"/>
          <a:chExt cx="9631680" cy="52070"/>
        </a:xfrm>
      </xdr:grpSpPr>
      <xdr:cxnSp macro="">
        <xdr:nvCxnSpPr>
          <xdr:cNvPr id="83" name="直線コネクタ 82">
            <a:extLst>
              <a:ext uri="{FF2B5EF4-FFF2-40B4-BE49-F238E27FC236}">
                <a16:creationId xmlns:a16="http://schemas.microsoft.com/office/drawing/2014/main" id="{69A4AE74-DA6F-4CFA-9FC7-9F944CDC16FE}"/>
              </a:ext>
            </a:extLst>
          </xdr:cNvPr>
          <xdr:cNvCxnSpPr/>
        </xdr:nvCxnSpPr>
        <xdr:spPr>
          <a:xfrm>
            <a:off x="171450" y="2725420"/>
            <a:ext cx="9618980" cy="635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cxnSp macro="">
        <xdr:nvCxnSpPr>
          <xdr:cNvPr id="84" name="直線コネクタ 83">
            <a:extLst>
              <a:ext uri="{FF2B5EF4-FFF2-40B4-BE49-F238E27FC236}">
                <a16:creationId xmlns:a16="http://schemas.microsoft.com/office/drawing/2014/main" id="{DA663E09-38C1-4291-A5B8-7BF36DEC2530}"/>
              </a:ext>
            </a:extLst>
          </xdr:cNvPr>
          <xdr:cNvCxnSpPr/>
        </xdr:nvCxnSpPr>
        <xdr:spPr>
          <a:xfrm>
            <a:off x="158750" y="2777490"/>
            <a:ext cx="9625330" cy="0"/>
          </a:xfrm>
          <a:prstGeom prst="line">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236220</xdr:colOff>
      <xdr:row>15</xdr:row>
      <xdr:rowOff>129540</xdr:rowOff>
    </xdr:from>
    <xdr:ext cx="3492500" cy="476250"/>
    <xdr:sp macro="" textlink="">
      <xdr:nvSpPr>
        <xdr:cNvPr id="77" name="吹き出し: 四角形 76">
          <a:extLst>
            <a:ext uri="{FF2B5EF4-FFF2-40B4-BE49-F238E27FC236}">
              <a16:creationId xmlns:a16="http://schemas.microsoft.com/office/drawing/2014/main" id="{CB210A73-B415-4FFB-B428-80F4666A4A69}"/>
            </a:ext>
          </a:extLst>
        </xdr:cNvPr>
        <xdr:cNvSpPr/>
      </xdr:nvSpPr>
      <xdr:spPr>
        <a:xfrm>
          <a:off x="236220" y="3086100"/>
          <a:ext cx="3492500" cy="476250"/>
        </a:xfrm>
        <a:prstGeom prst="wedgeRectCallout">
          <a:avLst>
            <a:gd name="adj1" fmla="val 3487"/>
            <a:gd name="adj2" fmla="val -190263"/>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noAutofit/>
        </a:bodyPr>
        <a:lstStyle/>
        <a:p>
          <a:pPr algn="l"/>
          <a:r>
            <a:rPr kumimoji="1" lang="ja-JP" altLang="en-US" sz="900" b="1">
              <a:latin typeface="游ゴシック" panose="020B0400000000000000" pitchFamily="50" charset="-128"/>
              <a:ea typeface="游ゴシック" panose="020B0400000000000000" pitchFamily="50" charset="-128"/>
            </a:rPr>
            <a:t>事業の種類ごとに分けて入力ください。</a:t>
          </a:r>
          <a:r>
            <a:rPr kumimoji="1" lang="en-US" altLang="ja-JP" sz="900" b="1">
              <a:latin typeface="游ゴシック" panose="020B0400000000000000" pitchFamily="50" charset="-128"/>
              <a:ea typeface="游ゴシック" panose="020B0400000000000000" pitchFamily="50" charset="-128"/>
            </a:rPr>
            <a:t>(※</a:t>
          </a:r>
          <a:r>
            <a:rPr kumimoji="1" lang="ja-JP" altLang="en-US" sz="900" b="1">
              <a:latin typeface="游ゴシック" panose="020B0400000000000000" pitchFamily="50" charset="-128"/>
              <a:ea typeface="游ゴシック" panose="020B0400000000000000" pitchFamily="50" charset="-128"/>
            </a:rPr>
            <a:t>繰越事業は入力不要</a:t>
          </a:r>
          <a:r>
            <a:rPr kumimoji="1" lang="en-US" altLang="ja-JP" sz="900" b="1">
              <a:latin typeface="游ゴシック" panose="020B0400000000000000" pitchFamily="50" charset="-128"/>
              <a:ea typeface="游ゴシック" panose="020B0400000000000000" pitchFamily="50" charset="-128"/>
            </a:rPr>
            <a:t>)</a:t>
          </a:r>
        </a:p>
        <a:p>
          <a:pPr algn="l"/>
          <a:r>
            <a:rPr kumimoji="1" lang="ja-JP" altLang="en-US" sz="900" b="1">
              <a:latin typeface="游ゴシック" panose="020B0400000000000000" pitchFamily="50" charset="-128"/>
              <a:ea typeface="游ゴシック" panose="020B0400000000000000" pitchFamily="50" charset="-128"/>
            </a:rPr>
            <a:t>５００万円未満のものはまとめてご入力いただけます。</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10</xdr:col>
      <xdr:colOff>33746</xdr:colOff>
      <xdr:row>5</xdr:row>
      <xdr:rowOff>54700</xdr:rowOff>
    </xdr:from>
    <xdr:to>
      <xdr:col>11</xdr:col>
      <xdr:colOff>108858</xdr:colOff>
      <xdr:row>5</xdr:row>
      <xdr:rowOff>198700</xdr:rowOff>
    </xdr:to>
    <xdr:sp macro="" textlink="">
      <xdr:nvSpPr>
        <xdr:cNvPr id="2" name="正方形/長方形 1">
          <a:extLst>
            <a:ext uri="{FF2B5EF4-FFF2-40B4-BE49-F238E27FC236}">
              <a16:creationId xmlns:a16="http://schemas.microsoft.com/office/drawing/2014/main" id="{D88801DB-3452-41F4-80D1-75C2A3A47C81}"/>
            </a:ext>
          </a:extLst>
        </xdr:cNvPr>
        <xdr:cNvSpPr/>
      </xdr:nvSpPr>
      <xdr:spPr>
        <a:xfrm>
          <a:off x="3036026" y="1030060"/>
          <a:ext cx="318952"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府</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県</a:t>
          </a:r>
        </a:p>
      </xdr:txBody>
    </xdr:sp>
    <xdr:clientData/>
  </xdr:twoCellAnchor>
  <xdr:twoCellAnchor>
    <xdr:from>
      <xdr:col>11</xdr:col>
      <xdr:colOff>160020</xdr:colOff>
      <xdr:row>5</xdr:row>
      <xdr:rowOff>54700</xdr:rowOff>
    </xdr:from>
    <xdr:to>
      <xdr:col>11</xdr:col>
      <xdr:colOff>381000</xdr:colOff>
      <xdr:row>5</xdr:row>
      <xdr:rowOff>198700</xdr:rowOff>
    </xdr:to>
    <xdr:sp macro="" textlink="">
      <xdr:nvSpPr>
        <xdr:cNvPr id="3" name="正方形/長方形 2">
          <a:extLst>
            <a:ext uri="{FF2B5EF4-FFF2-40B4-BE49-F238E27FC236}">
              <a16:creationId xmlns:a16="http://schemas.microsoft.com/office/drawing/2014/main" id="{0D67C910-6268-4CC7-8E08-CEDBBB8EB342}"/>
            </a:ext>
          </a:extLst>
        </xdr:cNvPr>
        <xdr:cNvSpPr/>
      </xdr:nvSpPr>
      <xdr:spPr>
        <a:xfrm>
          <a:off x="3406140" y="1030060"/>
          <a:ext cx="22098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所掌</a:t>
          </a:r>
        </a:p>
      </xdr:txBody>
    </xdr:sp>
    <xdr:clientData/>
  </xdr:twoCellAnchor>
  <xdr:twoCellAnchor>
    <xdr:from>
      <xdr:col>11</xdr:col>
      <xdr:colOff>403860</xdr:colOff>
      <xdr:row>5</xdr:row>
      <xdr:rowOff>54700</xdr:rowOff>
    </xdr:from>
    <xdr:to>
      <xdr:col>12</xdr:col>
      <xdr:colOff>198120</xdr:colOff>
      <xdr:row>5</xdr:row>
      <xdr:rowOff>198700</xdr:rowOff>
    </xdr:to>
    <xdr:sp macro="" textlink="">
      <xdr:nvSpPr>
        <xdr:cNvPr id="4" name="正方形/長方形 3">
          <a:extLst>
            <a:ext uri="{FF2B5EF4-FFF2-40B4-BE49-F238E27FC236}">
              <a16:creationId xmlns:a16="http://schemas.microsoft.com/office/drawing/2014/main" id="{95D65F89-1593-4636-952B-BFCE54F156A3}"/>
            </a:ext>
          </a:extLst>
        </xdr:cNvPr>
        <xdr:cNvSpPr/>
      </xdr:nvSpPr>
      <xdr:spPr>
        <a:xfrm>
          <a:off x="3649980" y="1030060"/>
          <a:ext cx="3429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管　轄</a:t>
          </a:r>
        </a:p>
      </xdr:txBody>
    </xdr:sp>
    <xdr:clientData/>
  </xdr:twoCellAnchor>
  <xdr:twoCellAnchor>
    <xdr:from>
      <xdr:col>12</xdr:col>
      <xdr:colOff>272143</xdr:colOff>
      <xdr:row>5</xdr:row>
      <xdr:rowOff>54700</xdr:rowOff>
    </xdr:from>
    <xdr:to>
      <xdr:col>15</xdr:col>
      <xdr:colOff>264523</xdr:colOff>
      <xdr:row>5</xdr:row>
      <xdr:rowOff>198700</xdr:rowOff>
    </xdr:to>
    <xdr:sp macro="" textlink="">
      <xdr:nvSpPr>
        <xdr:cNvPr id="5" name="正方形/長方形 4">
          <a:extLst>
            <a:ext uri="{FF2B5EF4-FFF2-40B4-BE49-F238E27FC236}">
              <a16:creationId xmlns:a16="http://schemas.microsoft.com/office/drawing/2014/main" id="{B3CD3B12-891D-4435-9D85-9628E9AA7EE8}"/>
            </a:ext>
          </a:extLst>
        </xdr:cNvPr>
        <xdr:cNvSpPr/>
      </xdr:nvSpPr>
      <xdr:spPr>
        <a:xfrm>
          <a:off x="4066903" y="1030060"/>
          <a:ext cx="10287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基</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　幹　　番　　号</a:t>
          </a:r>
        </a:p>
      </xdr:txBody>
    </xdr:sp>
    <xdr:clientData/>
  </xdr:twoCellAnchor>
  <xdr:twoCellAnchor>
    <xdr:from>
      <xdr:col>17</xdr:col>
      <xdr:colOff>190499</xdr:colOff>
      <xdr:row>11</xdr:row>
      <xdr:rowOff>108857</xdr:rowOff>
    </xdr:from>
    <xdr:to>
      <xdr:col>18</xdr:col>
      <xdr:colOff>32657</xdr:colOff>
      <xdr:row>12</xdr:row>
      <xdr:rowOff>10885</xdr:rowOff>
    </xdr:to>
    <xdr:sp macro="" textlink="">
      <xdr:nvSpPr>
        <xdr:cNvPr id="6" name="正方形/長方形 5">
          <a:extLst>
            <a:ext uri="{FF2B5EF4-FFF2-40B4-BE49-F238E27FC236}">
              <a16:creationId xmlns:a16="http://schemas.microsoft.com/office/drawing/2014/main" id="{4F31C5FE-85C9-46F5-A920-B5620101D6D6}"/>
            </a:ext>
          </a:extLst>
        </xdr:cNvPr>
        <xdr:cNvSpPr/>
      </xdr:nvSpPr>
      <xdr:spPr>
        <a:xfrm>
          <a:off x="5737859" y="2570117"/>
          <a:ext cx="124098" cy="17634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人</a:t>
          </a:r>
        </a:p>
      </xdr:txBody>
    </xdr:sp>
    <xdr:clientData/>
  </xdr:twoCellAnchor>
  <xdr:twoCellAnchor>
    <xdr:from>
      <xdr:col>17</xdr:col>
      <xdr:colOff>65313</xdr:colOff>
      <xdr:row>18</xdr:row>
      <xdr:rowOff>0</xdr:rowOff>
    </xdr:from>
    <xdr:to>
      <xdr:col>17</xdr:col>
      <xdr:colOff>283028</xdr:colOff>
      <xdr:row>18</xdr:row>
      <xdr:rowOff>130629</xdr:rowOff>
    </xdr:to>
    <xdr:sp macro="" textlink="">
      <xdr:nvSpPr>
        <xdr:cNvPr id="7" name="正方形/長方形 6">
          <a:extLst>
            <a:ext uri="{FF2B5EF4-FFF2-40B4-BE49-F238E27FC236}">
              <a16:creationId xmlns:a16="http://schemas.microsoft.com/office/drawing/2014/main" id="{00D85918-CAE7-4182-B5BA-90EE82B6B48A}"/>
            </a:ext>
          </a:extLst>
        </xdr:cNvPr>
        <xdr:cNvSpPr/>
      </xdr:nvSpPr>
      <xdr:spPr>
        <a:xfrm>
          <a:off x="5612673" y="4381500"/>
          <a:ext cx="217715" cy="13062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14</xdr:col>
      <xdr:colOff>174173</xdr:colOff>
      <xdr:row>20</xdr:row>
      <xdr:rowOff>114300</xdr:rowOff>
    </xdr:from>
    <xdr:to>
      <xdr:col>15</xdr:col>
      <xdr:colOff>5444</xdr:colOff>
      <xdr:row>21</xdr:row>
      <xdr:rowOff>0</xdr:rowOff>
    </xdr:to>
    <xdr:sp macro="" textlink="">
      <xdr:nvSpPr>
        <xdr:cNvPr id="8" name="正方形/長方形 7">
          <a:extLst>
            <a:ext uri="{FF2B5EF4-FFF2-40B4-BE49-F238E27FC236}">
              <a16:creationId xmlns:a16="http://schemas.microsoft.com/office/drawing/2014/main" id="{1F08353F-9061-46DC-B4A0-61BDA945F1E6}"/>
            </a:ext>
          </a:extLst>
        </xdr:cNvPr>
        <xdr:cNvSpPr/>
      </xdr:nvSpPr>
      <xdr:spPr>
        <a:xfrm>
          <a:off x="4723313" y="504444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15</xdr:col>
      <xdr:colOff>255815</xdr:colOff>
      <xdr:row>20</xdr:row>
      <xdr:rowOff>114300</xdr:rowOff>
    </xdr:from>
    <xdr:to>
      <xdr:col>16</xdr:col>
      <xdr:colOff>10887</xdr:colOff>
      <xdr:row>21</xdr:row>
      <xdr:rowOff>0</xdr:rowOff>
    </xdr:to>
    <xdr:sp macro="" textlink="">
      <xdr:nvSpPr>
        <xdr:cNvPr id="9" name="正方形/長方形 8">
          <a:extLst>
            <a:ext uri="{FF2B5EF4-FFF2-40B4-BE49-F238E27FC236}">
              <a16:creationId xmlns:a16="http://schemas.microsoft.com/office/drawing/2014/main" id="{75011501-963F-42A2-B429-A48E1BFF113B}"/>
            </a:ext>
          </a:extLst>
        </xdr:cNvPr>
        <xdr:cNvSpPr/>
      </xdr:nvSpPr>
      <xdr:spPr>
        <a:xfrm>
          <a:off x="5086895" y="504444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17</xdr:col>
      <xdr:colOff>179614</xdr:colOff>
      <xdr:row>20</xdr:row>
      <xdr:rowOff>114300</xdr:rowOff>
    </xdr:from>
    <xdr:to>
      <xdr:col>18</xdr:col>
      <xdr:colOff>10886</xdr:colOff>
      <xdr:row>21</xdr:row>
      <xdr:rowOff>0</xdr:rowOff>
    </xdr:to>
    <xdr:sp macro="" textlink="">
      <xdr:nvSpPr>
        <xdr:cNvPr id="10" name="正方形/長方形 9">
          <a:extLst>
            <a:ext uri="{FF2B5EF4-FFF2-40B4-BE49-F238E27FC236}">
              <a16:creationId xmlns:a16="http://schemas.microsoft.com/office/drawing/2014/main" id="{4685C611-8F86-4271-BA04-58918FFB1B90}"/>
            </a:ext>
          </a:extLst>
        </xdr:cNvPr>
        <xdr:cNvSpPr/>
      </xdr:nvSpPr>
      <xdr:spPr>
        <a:xfrm>
          <a:off x="5726974" y="504444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5</xdr:col>
      <xdr:colOff>359230</xdr:colOff>
      <xdr:row>29</xdr:row>
      <xdr:rowOff>359229</xdr:rowOff>
    </xdr:from>
    <xdr:to>
      <xdr:col>6</xdr:col>
      <xdr:colOff>5443</xdr:colOff>
      <xdr:row>30</xdr:row>
      <xdr:rowOff>87086</xdr:rowOff>
    </xdr:to>
    <xdr:sp macro="" textlink="">
      <xdr:nvSpPr>
        <xdr:cNvPr id="11" name="正方形/長方形 10">
          <a:extLst>
            <a:ext uri="{FF2B5EF4-FFF2-40B4-BE49-F238E27FC236}">
              <a16:creationId xmlns:a16="http://schemas.microsoft.com/office/drawing/2014/main" id="{549729C4-E8F1-4689-A7D6-240AE67D84BD}"/>
            </a:ext>
          </a:extLst>
        </xdr:cNvPr>
        <xdr:cNvSpPr/>
      </xdr:nvSpPr>
      <xdr:spPr>
        <a:xfrm>
          <a:off x="1860370" y="775824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29</xdr:row>
      <xdr:rowOff>364671</xdr:rowOff>
    </xdr:from>
    <xdr:to>
      <xdr:col>7</xdr:col>
      <xdr:colOff>27213</xdr:colOff>
      <xdr:row>30</xdr:row>
      <xdr:rowOff>87084</xdr:rowOff>
    </xdr:to>
    <xdr:sp macro="" textlink="">
      <xdr:nvSpPr>
        <xdr:cNvPr id="12" name="正方形/長方形 11">
          <a:extLst>
            <a:ext uri="{FF2B5EF4-FFF2-40B4-BE49-F238E27FC236}">
              <a16:creationId xmlns:a16="http://schemas.microsoft.com/office/drawing/2014/main" id="{ABDB1AA7-119F-4D94-B00D-9492992EDDC9}"/>
            </a:ext>
          </a:extLst>
        </xdr:cNvPr>
        <xdr:cNvSpPr/>
      </xdr:nvSpPr>
      <xdr:spPr>
        <a:xfrm>
          <a:off x="2147750" y="776369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30</xdr:row>
      <xdr:rowOff>257992</xdr:rowOff>
    </xdr:from>
    <xdr:to>
      <xdr:col>6</xdr:col>
      <xdr:colOff>5443</xdr:colOff>
      <xdr:row>31</xdr:row>
      <xdr:rowOff>92529</xdr:rowOff>
    </xdr:to>
    <xdr:sp macro="" textlink="">
      <xdr:nvSpPr>
        <xdr:cNvPr id="13" name="正方形/長方形 12">
          <a:extLst>
            <a:ext uri="{FF2B5EF4-FFF2-40B4-BE49-F238E27FC236}">
              <a16:creationId xmlns:a16="http://schemas.microsoft.com/office/drawing/2014/main" id="{2ED91F00-8111-4E1D-AE80-3EE680A34B3F}"/>
            </a:ext>
          </a:extLst>
        </xdr:cNvPr>
        <xdr:cNvSpPr/>
      </xdr:nvSpPr>
      <xdr:spPr>
        <a:xfrm>
          <a:off x="1860370" y="8038012"/>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30</xdr:row>
      <xdr:rowOff>250370</xdr:rowOff>
    </xdr:from>
    <xdr:to>
      <xdr:col>7</xdr:col>
      <xdr:colOff>27213</xdr:colOff>
      <xdr:row>31</xdr:row>
      <xdr:rowOff>87083</xdr:rowOff>
    </xdr:to>
    <xdr:sp macro="" textlink="">
      <xdr:nvSpPr>
        <xdr:cNvPr id="14" name="正方形/長方形 13">
          <a:extLst>
            <a:ext uri="{FF2B5EF4-FFF2-40B4-BE49-F238E27FC236}">
              <a16:creationId xmlns:a16="http://schemas.microsoft.com/office/drawing/2014/main" id="{51A28EA1-24A6-453F-8CAA-5C795F2E2730}"/>
            </a:ext>
          </a:extLst>
        </xdr:cNvPr>
        <xdr:cNvSpPr/>
      </xdr:nvSpPr>
      <xdr:spPr>
        <a:xfrm>
          <a:off x="2147750" y="8030390"/>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31</xdr:row>
      <xdr:rowOff>252549</xdr:rowOff>
    </xdr:from>
    <xdr:to>
      <xdr:col>6</xdr:col>
      <xdr:colOff>5443</xdr:colOff>
      <xdr:row>32</xdr:row>
      <xdr:rowOff>87086</xdr:rowOff>
    </xdr:to>
    <xdr:sp macro="" textlink="">
      <xdr:nvSpPr>
        <xdr:cNvPr id="15" name="正方形/長方形 14">
          <a:extLst>
            <a:ext uri="{FF2B5EF4-FFF2-40B4-BE49-F238E27FC236}">
              <a16:creationId xmlns:a16="http://schemas.microsoft.com/office/drawing/2014/main" id="{BE28C5AC-988B-4B21-8E62-E3F2F621FF11}"/>
            </a:ext>
          </a:extLst>
        </xdr:cNvPr>
        <xdr:cNvSpPr/>
      </xdr:nvSpPr>
      <xdr:spPr>
        <a:xfrm>
          <a:off x="1860370" y="830688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31</xdr:row>
      <xdr:rowOff>244928</xdr:rowOff>
    </xdr:from>
    <xdr:to>
      <xdr:col>7</xdr:col>
      <xdr:colOff>27213</xdr:colOff>
      <xdr:row>32</xdr:row>
      <xdr:rowOff>81641</xdr:rowOff>
    </xdr:to>
    <xdr:sp macro="" textlink="">
      <xdr:nvSpPr>
        <xdr:cNvPr id="16" name="正方形/長方形 15">
          <a:extLst>
            <a:ext uri="{FF2B5EF4-FFF2-40B4-BE49-F238E27FC236}">
              <a16:creationId xmlns:a16="http://schemas.microsoft.com/office/drawing/2014/main" id="{7D870B3A-429C-43FD-AD59-1603D49B2885}"/>
            </a:ext>
          </a:extLst>
        </xdr:cNvPr>
        <xdr:cNvSpPr/>
      </xdr:nvSpPr>
      <xdr:spPr>
        <a:xfrm>
          <a:off x="2147750" y="8299268"/>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201386</xdr:colOff>
      <xdr:row>29</xdr:row>
      <xdr:rowOff>359229</xdr:rowOff>
    </xdr:from>
    <xdr:to>
      <xdr:col>14</xdr:col>
      <xdr:colOff>283028</xdr:colOff>
      <xdr:row>30</xdr:row>
      <xdr:rowOff>87086</xdr:rowOff>
    </xdr:to>
    <xdr:sp macro="" textlink="">
      <xdr:nvSpPr>
        <xdr:cNvPr id="17" name="正方形/長方形 16">
          <a:extLst>
            <a:ext uri="{FF2B5EF4-FFF2-40B4-BE49-F238E27FC236}">
              <a16:creationId xmlns:a16="http://schemas.microsoft.com/office/drawing/2014/main" id="{4DD070DB-4624-4E90-AD1B-6D48F63E780F}"/>
            </a:ext>
          </a:extLst>
        </xdr:cNvPr>
        <xdr:cNvSpPr/>
      </xdr:nvSpPr>
      <xdr:spPr>
        <a:xfrm>
          <a:off x="4750526" y="775824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29</xdr:row>
      <xdr:rowOff>359229</xdr:rowOff>
    </xdr:from>
    <xdr:to>
      <xdr:col>15</xdr:col>
      <xdr:colOff>5443</xdr:colOff>
      <xdr:row>30</xdr:row>
      <xdr:rowOff>87086</xdr:rowOff>
    </xdr:to>
    <xdr:sp macro="" textlink="">
      <xdr:nvSpPr>
        <xdr:cNvPr id="18" name="正方形/長方形 17">
          <a:extLst>
            <a:ext uri="{FF2B5EF4-FFF2-40B4-BE49-F238E27FC236}">
              <a16:creationId xmlns:a16="http://schemas.microsoft.com/office/drawing/2014/main" id="{188D2DF7-2522-4596-A688-D10DE086676B}"/>
            </a:ext>
          </a:extLst>
        </xdr:cNvPr>
        <xdr:cNvSpPr/>
      </xdr:nvSpPr>
      <xdr:spPr>
        <a:xfrm>
          <a:off x="4832170" y="7758249"/>
          <a:ext cx="43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29</xdr:row>
      <xdr:rowOff>364671</xdr:rowOff>
    </xdr:from>
    <xdr:to>
      <xdr:col>16</xdr:col>
      <xdr:colOff>27213</xdr:colOff>
      <xdr:row>30</xdr:row>
      <xdr:rowOff>87084</xdr:rowOff>
    </xdr:to>
    <xdr:sp macro="" textlink="">
      <xdr:nvSpPr>
        <xdr:cNvPr id="19" name="正方形/長方形 18">
          <a:extLst>
            <a:ext uri="{FF2B5EF4-FFF2-40B4-BE49-F238E27FC236}">
              <a16:creationId xmlns:a16="http://schemas.microsoft.com/office/drawing/2014/main" id="{094B5057-000E-4AE9-979C-E21A3E196EE0}"/>
            </a:ext>
          </a:extLst>
        </xdr:cNvPr>
        <xdr:cNvSpPr/>
      </xdr:nvSpPr>
      <xdr:spPr>
        <a:xfrm>
          <a:off x="5043350" y="776369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206829</xdr:colOff>
      <xdr:row>30</xdr:row>
      <xdr:rowOff>257991</xdr:rowOff>
    </xdr:from>
    <xdr:to>
      <xdr:col>15</xdr:col>
      <xdr:colOff>5442</xdr:colOff>
      <xdr:row>31</xdr:row>
      <xdr:rowOff>92528</xdr:rowOff>
    </xdr:to>
    <xdr:sp macro="" textlink="">
      <xdr:nvSpPr>
        <xdr:cNvPr id="20" name="正方形/長方形 19">
          <a:extLst>
            <a:ext uri="{FF2B5EF4-FFF2-40B4-BE49-F238E27FC236}">
              <a16:creationId xmlns:a16="http://schemas.microsoft.com/office/drawing/2014/main" id="{40A49CE6-A6B0-47DA-B30F-B4F3DBE6CD4E}"/>
            </a:ext>
          </a:extLst>
        </xdr:cNvPr>
        <xdr:cNvSpPr/>
      </xdr:nvSpPr>
      <xdr:spPr>
        <a:xfrm>
          <a:off x="4755969" y="8038011"/>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201386</xdr:colOff>
      <xdr:row>31</xdr:row>
      <xdr:rowOff>252549</xdr:rowOff>
    </xdr:from>
    <xdr:to>
      <xdr:col>14</xdr:col>
      <xdr:colOff>283028</xdr:colOff>
      <xdr:row>32</xdr:row>
      <xdr:rowOff>87086</xdr:rowOff>
    </xdr:to>
    <xdr:sp macro="" textlink="">
      <xdr:nvSpPr>
        <xdr:cNvPr id="21" name="正方形/長方形 20">
          <a:extLst>
            <a:ext uri="{FF2B5EF4-FFF2-40B4-BE49-F238E27FC236}">
              <a16:creationId xmlns:a16="http://schemas.microsoft.com/office/drawing/2014/main" id="{590E37EB-8E6D-4BDC-AF6B-09F5BD985A89}"/>
            </a:ext>
          </a:extLst>
        </xdr:cNvPr>
        <xdr:cNvSpPr/>
      </xdr:nvSpPr>
      <xdr:spPr>
        <a:xfrm>
          <a:off x="4750526" y="830688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30</xdr:row>
      <xdr:rowOff>359229</xdr:rowOff>
    </xdr:from>
    <xdr:to>
      <xdr:col>15</xdr:col>
      <xdr:colOff>5443</xdr:colOff>
      <xdr:row>31</xdr:row>
      <xdr:rowOff>87086</xdr:rowOff>
    </xdr:to>
    <xdr:sp macro="" textlink="">
      <xdr:nvSpPr>
        <xdr:cNvPr id="22" name="正方形/長方形 21">
          <a:extLst>
            <a:ext uri="{FF2B5EF4-FFF2-40B4-BE49-F238E27FC236}">
              <a16:creationId xmlns:a16="http://schemas.microsoft.com/office/drawing/2014/main" id="{F22F1E2F-D8D6-4A5C-8BAE-90042C59A1F5}"/>
            </a:ext>
          </a:extLst>
        </xdr:cNvPr>
        <xdr:cNvSpPr/>
      </xdr:nvSpPr>
      <xdr:spPr>
        <a:xfrm>
          <a:off x="4832170" y="805542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30</xdr:row>
      <xdr:rowOff>255813</xdr:rowOff>
    </xdr:from>
    <xdr:to>
      <xdr:col>16</xdr:col>
      <xdr:colOff>27213</xdr:colOff>
      <xdr:row>31</xdr:row>
      <xdr:rowOff>92526</xdr:rowOff>
    </xdr:to>
    <xdr:sp macro="" textlink="">
      <xdr:nvSpPr>
        <xdr:cNvPr id="23" name="正方形/長方形 22">
          <a:extLst>
            <a:ext uri="{FF2B5EF4-FFF2-40B4-BE49-F238E27FC236}">
              <a16:creationId xmlns:a16="http://schemas.microsoft.com/office/drawing/2014/main" id="{F9D5D19F-4CD9-4D51-8FC8-F5B43ED2B3A6}"/>
            </a:ext>
          </a:extLst>
        </xdr:cNvPr>
        <xdr:cNvSpPr/>
      </xdr:nvSpPr>
      <xdr:spPr>
        <a:xfrm>
          <a:off x="5043350" y="8035833"/>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359230</xdr:colOff>
      <xdr:row>31</xdr:row>
      <xdr:rowOff>359229</xdr:rowOff>
    </xdr:from>
    <xdr:to>
      <xdr:col>15</xdr:col>
      <xdr:colOff>5443</xdr:colOff>
      <xdr:row>32</xdr:row>
      <xdr:rowOff>87086</xdr:rowOff>
    </xdr:to>
    <xdr:sp macro="" textlink="">
      <xdr:nvSpPr>
        <xdr:cNvPr id="24" name="正方形/長方形 23">
          <a:extLst>
            <a:ext uri="{FF2B5EF4-FFF2-40B4-BE49-F238E27FC236}">
              <a16:creationId xmlns:a16="http://schemas.microsoft.com/office/drawing/2014/main" id="{0B6FE98E-2F5C-4DD8-A03E-B25FB54FC0D8}"/>
            </a:ext>
          </a:extLst>
        </xdr:cNvPr>
        <xdr:cNvSpPr/>
      </xdr:nvSpPr>
      <xdr:spPr>
        <a:xfrm>
          <a:off x="4832170" y="832974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31</xdr:row>
      <xdr:rowOff>255815</xdr:rowOff>
    </xdr:from>
    <xdr:to>
      <xdr:col>16</xdr:col>
      <xdr:colOff>27213</xdr:colOff>
      <xdr:row>32</xdr:row>
      <xdr:rowOff>92528</xdr:rowOff>
    </xdr:to>
    <xdr:sp macro="" textlink="">
      <xdr:nvSpPr>
        <xdr:cNvPr id="25" name="正方形/長方形 24">
          <a:extLst>
            <a:ext uri="{FF2B5EF4-FFF2-40B4-BE49-F238E27FC236}">
              <a16:creationId xmlns:a16="http://schemas.microsoft.com/office/drawing/2014/main" id="{280DC5E7-6B47-4965-819C-170689E6E101}"/>
            </a:ext>
          </a:extLst>
        </xdr:cNvPr>
        <xdr:cNvSpPr/>
      </xdr:nvSpPr>
      <xdr:spPr>
        <a:xfrm>
          <a:off x="5043350" y="8310155"/>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3</xdr:col>
      <xdr:colOff>375558</xdr:colOff>
      <xdr:row>34</xdr:row>
      <xdr:rowOff>108857</xdr:rowOff>
    </xdr:from>
    <xdr:to>
      <xdr:col>4</xdr:col>
      <xdr:colOff>16329</xdr:colOff>
      <xdr:row>34</xdr:row>
      <xdr:rowOff>244929</xdr:rowOff>
    </xdr:to>
    <xdr:sp macro="" textlink="">
      <xdr:nvSpPr>
        <xdr:cNvPr id="26" name="正方形/長方形 25">
          <a:extLst>
            <a:ext uri="{FF2B5EF4-FFF2-40B4-BE49-F238E27FC236}">
              <a16:creationId xmlns:a16="http://schemas.microsoft.com/office/drawing/2014/main" id="{B01BA836-094F-4B5C-9321-E786061CA5B8}"/>
            </a:ext>
          </a:extLst>
        </xdr:cNvPr>
        <xdr:cNvSpPr/>
      </xdr:nvSpPr>
      <xdr:spPr>
        <a:xfrm>
          <a:off x="931818" y="8902337"/>
          <a:ext cx="113211" cy="13607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4</xdr:col>
      <xdr:colOff>370114</xdr:colOff>
      <xdr:row>34</xdr:row>
      <xdr:rowOff>114300</xdr:rowOff>
    </xdr:from>
    <xdr:to>
      <xdr:col>5</xdr:col>
      <xdr:colOff>10886</xdr:colOff>
      <xdr:row>35</xdr:row>
      <xdr:rowOff>0</xdr:rowOff>
    </xdr:to>
    <xdr:sp macro="" textlink="">
      <xdr:nvSpPr>
        <xdr:cNvPr id="27" name="正方形/長方形 26">
          <a:extLst>
            <a:ext uri="{FF2B5EF4-FFF2-40B4-BE49-F238E27FC236}">
              <a16:creationId xmlns:a16="http://schemas.microsoft.com/office/drawing/2014/main" id="{4668193B-8AE8-4FBE-B2FE-83B55F6D78A1}"/>
            </a:ext>
          </a:extLst>
        </xdr:cNvPr>
        <xdr:cNvSpPr/>
      </xdr:nvSpPr>
      <xdr:spPr>
        <a:xfrm>
          <a:off x="1398814" y="890778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5</xdr:col>
      <xdr:colOff>337457</xdr:colOff>
      <xdr:row>34</xdr:row>
      <xdr:rowOff>114300</xdr:rowOff>
    </xdr:from>
    <xdr:to>
      <xdr:col>6</xdr:col>
      <xdr:colOff>16328</xdr:colOff>
      <xdr:row>35</xdr:row>
      <xdr:rowOff>0</xdr:rowOff>
    </xdr:to>
    <xdr:sp macro="" textlink="">
      <xdr:nvSpPr>
        <xdr:cNvPr id="28" name="正方形/長方形 27">
          <a:extLst>
            <a:ext uri="{FF2B5EF4-FFF2-40B4-BE49-F238E27FC236}">
              <a16:creationId xmlns:a16="http://schemas.microsoft.com/office/drawing/2014/main" id="{BED68468-74F0-4ACC-9A08-92BEAABF0FC4}"/>
            </a:ext>
          </a:extLst>
        </xdr:cNvPr>
        <xdr:cNvSpPr/>
      </xdr:nvSpPr>
      <xdr:spPr>
        <a:xfrm>
          <a:off x="1838597" y="890778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12</xdr:col>
      <xdr:colOff>342900</xdr:colOff>
      <xdr:row>9</xdr:row>
      <xdr:rowOff>310245</xdr:rowOff>
    </xdr:from>
    <xdr:to>
      <xdr:col>13</xdr:col>
      <xdr:colOff>10884</xdr:colOff>
      <xdr:row>10</xdr:row>
      <xdr:rowOff>125185</xdr:rowOff>
    </xdr:to>
    <xdr:sp macro="" textlink="">
      <xdr:nvSpPr>
        <xdr:cNvPr id="29" name="正方形/長方形 28">
          <a:extLst>
            <a:ext uri="{FF2B5EF4-FFF2-40B4-BE49-F238E27FC236}">
              <a16:creationId xmlns:a16="http://schemas.microsoft.com/office/drawing/2014/main" id="{D9539923-8B8A-48D2-8974-3720329FFFA9}"/>
            </a:ext>
          </a:extLst>
        </xdr:cNvPr>
        <xdr:cNvSpPr/>
      </xdr:nvSpPr>
      <xdr:spPr>
        <a:xfrm>
          <a:off x="4137660" y="2169525"/>
          <a:ext cx="216624" cy="1426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168728</xdr:colOff>
      <xdr:row>9</xdr:row>
      <xdr:rowOff>310244</xdr:rowOff>
    </xdr:from>
    <xdr:to>
      <xdr:col>9</xdr:col>
      <xdr:colOff>5442</xdr:colOff>
      <xdr:row>10</xdr:row>
      <xdr:rowOff>119743</xdr:rowOff>
    </xdr:to>
    <xdr:sp macro="" textlink="">
      <xdr:nvSpPr>
        <xdr:cNvPr id="30" name="正方形/長方形 29">
          <a:extLst>
            <a:ext uri="{FF2B5EF4-FFF2-40B4-BE49-F238E27FC236}">
              <a16:creationId xmlns:a16="http://schemas.microsoft.com/office/drawing/2014/main" id="{B9777043-9A89-480F-B140-794032F44F22}"/>
            </a:ext>
          </a:extLst>
        </xdr:cNvPr>
        <xdr:cNvSpPr/>
      </xdr:nvSpPr>
      <xdr:spPr>
        <a:xfrm>
          <a:off x="2820488" y="2169524"/>
          <a:ext cx="118654" cy="13715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twoCellAnchor>
    <xdr:from>
      <xdr:col>17</xdr:col>
      <xdr:colOff>174171</xdr:colOff>
      <xdr:row>9</xdr:row>
      <xdr:rowOff>190500</xdr:rowOff>
    </xdr:from>
    <xdr:to>
      <xdr:col>18</xdr:col>
      <xdr:colOff>16329</xdr:colOff>
      <xdr:row>10</xdr:row>
      <xdr:rowOff>16328</xdr:rowOff>
    </xdr:to>
    <xdr:sp macro="" textlink="">
      <xdr:nvSpPr>
        <xdr:cNvPr id="31" name="正方形/長方形 30">
          <a:extLst>
            <a:ext uri="{FF2B5EF4-FFF2-40B4-BE49-F238E27FC236}">
              <a16:creationId xmlns:a16="http://schemas.microsoft.com/office/drawing/2014/main" id="{B8D16BDA-29BE-4D5C-B972-6991CAA39BA5}"/>
            </a:ext>
          </a:extLst>
        </xdr:cNvPr>
        <xdr:cNvSpPr/>
      </xdr:nvSpPr>
      <xdr:spPr>
        <a:xfrm>
          <a:off x="5721531" y="2049780"/>
          <a:ext cx="124098" cy="15348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枚</a:t>
          </a:r>
        </a:p>
      </xdr:txBody>
    </xdr:sp>
    <xdr:clientData/>
  </xdr:twoCellAnchor>
  <xdr:twoCellAnchor>
    <xdr:from>
      <xdr:col>12</xdr:col>
      <xdr:colOff>315685</xdr:colOff>
      <xdr:row>28</xdr:row>
      <xdr:rowOff>54428</xdr:rowOff>
    </xdr:from>
    <xdr:to>
      <xdr:col>12</xdr:col>
      <xdr:colOff>533398</xdr:colOff>
      <xdr:row>28</xdr:row>
      <xdr:rowOff>195940</xdr:rowOff>
    </xdr:to>
    <xdr:sp macro="" textlink="">
      <xdr:nvSpPr>
        <xdr:cNvPr id="32" name="正方形/長方形 31">
          <a:extLst>
            <a:ext uri="{FF2B5EF4-FFF2-40B4-BE49-F238E27FC236}">
              <a16:creationId xmlns:a16="http://schemas.microsoft.com/office/drawing/2014/main" id="{FB564E96-3C62-414D-BB36-18DCC4ED4842}"/>
            </a:ext>
          </a:extLst>
        </xdr:cNvPr>
        <xdr:cNvSpPr/>
      </xdr:nvSpPr>
      <xdr:spPr>
        <a:xfrm>
          <a:off x="4110445" y="7179128"/>
          <a:ext cx="217713" cy="14151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65313</xdr:colOff>
      <xdr:row>28</xdr:row>
      <xdr:rowOff>54428</xdr:rowOff>
    </xdr:from>
    <xdr:to>
      <xdr:col>8</xdr:col>
      <xdr:colOff>195942</xdr:colOff>
      <xdr:row>28</xdr:row>
      <xdr:rowOff>217714</xdr:rowOff>
    </xdr:to>
    <xdr:sp macro="" textlink="">
      <xdr:nvSpPr>
        <xdr:cNvPr id="33" name="正方形/長方形 32">
          <a:extLst>
            <a:ext uri="{FF2B5EF4-FFF2-40B4-BE49-F238E27FC236}">
              <a16:creationId xmlns:a16="http://schemas.microsoft.com/office/drawing/2014/main" id="{6DAE6371-CEEF-40B7-A0BA-2250B1B9D151}"/>
            </a:ext>
          </a:extLst>
        </xdr:cNvPr>
        <xdr:cNvSpPr/>
      </xdr:nvSpPr>
      <xdr:spPr>
        <a:xfrm>
          <a:off x="2717073" y="7179128"/>
          <a:ext cx="130629" cy="16328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oneCellAnchor>
    <xdr:from>
      <xdr:col>11</xdr:col>
      <xdr:colOff>274320</xdr:colOff>
      <xdr:row>10</xdr:row>
      <xdr:rowOff>243840</xdr:rowOff>
    </xdr:from>
    <xdr:ext cx="1628984" cy="279400"/>
    <xdr:sp macro="" textlink="">
      <xdr:nvSpPr>
        <xdr:cNvPr id="35" name="吹き出し: 四角形 34">
          <a:extLst>
            <a:ext uri="{FF2B5EF4-FFF2-40B4-BE49-F238E27FC236}">
              <a16:creationId xmlns:a16="http://schemas.microsoft.com/office/drawing/2014/main" id="{204EA896-AE80-4685-B442-122EDB36D80A}"/>
            </a:ext>
          </a:extLst>
        </xdr:cNvPr>
        <xdr:cNvSpPr/>
      </xdr:nvSpPr>
      <xdr:spPr>
        <a:xfrm>
          <a:off x="3520440" y="2430780"/>
          <a:ext cx="1628984" cy="279400"/>
        </a:xfrm>
        <a:prstGeom prst="wedgeRectCallout">
          <a:avLst>
            <a:gd name="adj1" fmla="val 56402"/>
            <a:gd name="adj2" fmla="val -7804"/>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ctr"/>
          <a:r>
            <a:rPr kumimoji="1" lang="ja-JP" altLang="en-US" sz="1000" b="1">
              <a:solidFill>
                <a:schemeClr val="tx1"/>
              </a:solidFill>
              <a:latin typeface="游ゴシック" panose="020B0400000000000000" pitchFamily="50" charset="-128"/>
              <a:ea typeface="游ゴシック" panose="020B0400000000000000" pitchFamily="50" charset="-128"/>
            </a:rPr>
            <a:t>労働者数を入力ください。</a:t>
          </a:r>
        </a:p>
      </xdr:txBody>
    </xdr:sp>
    <xdr:clientData/>
  </xdr:oneCellAnchor>
  <xdr:oneCellAnchor>
    <xdr:from>
      <xdr:col>8</xdr:col>
      <xdr:colOff>137160</xdr:colOff>
      <xdr:row>12</xdr:row>
      <xdr:rowOff>152400</xdr:rowOff>
    </xdr:from>
    <xdr:ext cx="1501140" cy="754380"/>
    <xdr:sp macro="" textlink="">
      <xdr:nvSpPr>
        <xdr:cNvPr id="36" name="吹き出し: 四角形 35">
          <a:extLst>
            <a:ext uri="{FF2B5EF4-FFF2-40B4-BE49-F238E27FC236}">
              <a16:creationId xmlns:a16="http://schemas.microsoft.com/office/drawing/2014/main" id="{2F39A5C2-A5D9-4EE6-A6F0-BF39410BF1CE}"/>
            </a:ext>
          </a:extLst>
        </xdr:cNvPr>
        <xdr:cNvSpPr/>
      </xdr:nvSpPr>
      <xdr:spPr>
        <a:xfrm>
          <a:off x="2788920" y="2887980"/>
          <a:ext cx="1501140" cy="754380"/>
        </a:xfrm>
        <a:prstGeom prst="wedgeRectCallout">
          <a:avLst>
            <a:gd name="adj1" fmla="val 119204"/>
            <a:gd name="adj2" fmla="val -14155"/>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送付済の「総括表」に</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記載の番号を入力</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ください。</a:t>
          </a:r>
        </a:p>
      </xdr:txBody>
    </xdr:sp>
    <xdr:clientData/>
  </xdr:oneCellAnchor>
  <xdr:oneCellAnchor>
    <xdr:from>
      <xdr:col>19</xdr:col>
      <xdr:colOff>83821</xdr:colOff>
      <xdr:row>15</xdr:row>
      <xdr:rowOff>167640</xdr:rowOff>
    </xdr:from>
    <xdr:ext cx="1760219" cy="1386840"/>
    <xdr:sp macro="" textlink="">
      <xdr:nvSpPr>
        <xdr:cNvPr id="37" name="吹き出し: 四角形 36">
          <a:extLst>
            <a:ext uri="{FF2B5EF4-FFF2-40B4-BE49-F238E27FC236}">
              <a16:creationId xmlns:a16="http://schemas.microsoft.com/office/drawing/2014/main" id="{DC6C07C3-4336-4528-8145-0AB668F06AD5}"/>
            </a:ext>
          </a:extLst>
        </xdr:cNvPr>
        <xdr:cNvSpPr/>
      </xdr:nvSpPr>
      <xdr:spPr>
        <a:xfrm>
          <a:off x="5981701" y="3726180"/>
          <a:ext cx="1760219" cy="1386840"/>
        </a:xfrm>
        <a:prstGeom prst="wedgeRectCallout">
          <a:avLst>
            <a:gd name="adj1" fmla="val -65961"/>
            <a:gd name="adj2" fmla="val -2500"/>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今年度の元請工事額が、</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昨年度と同程度の場合は①、</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２倍</a:t>
          </a:r>
          <a:r>
            <a:rPr kumimoji="1" lang="en-US" altLang="ja-JP" sz="1000" b="1">
              <a:solidFill>
                <a:schemeClr val="tx1"/>
              </a:solidFill>
              <a:latin typeface="游ゴシック" panose="020B0400000000000000" pitchFamily="50" charset="-128"/>
              <a:ea typeface="游ゴシック" panose="020B0400000000000000" pitchFamily="50" charset="-128"/>
            </a:rPr>
            <a:t>or</a:t>
          </a:r>
          <a:r>
            <a:rPr kumimoji="1" lang="ja-JP" altLang="en-US" sz="1000" b="1">
              <a:solidFill>
                <a:schemeClr val="tx1"/>
              </a:solidFill>
              <a:latin typeface="游ゴシック" panose="020B0400000000000000" pitchFamily="50" charset="-128"/>
              <a:ea typeface="游ゴシック" panose="020B0400000000000000" pitchFamily="50" charset="-128"/>
            </a:rPr>
            <a:t>半分になる場合は②、</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委託解除年月日の場合は③。</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それぞれ🔽を押すことで</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　選択できます。</a:t>
          </a:r>
        </a:p>
      </xdr:txBody>
    </xdr:sp>
    <xdr:clientData/>
  </xdr:oneCellAnchor>
  <xdr:oneCellAnchor>
    <xdr:from>
      <xdr:col>12</xdr:col>
      <xdr:colOff>373380</xdr:colOff>
      <xdr:row>24</xdr:row>
      <xdr:rowOff>160020</xdr:rowOff>
    </xdr:from>
    <xdr:ext cx="2225040" cy="770469"/>
    <xdr:sp macro="" textlink="">
      <xdr:nvSpPr>
        <xdr:cNvPr id="38" name="吹き出し: 四角形 37">
          <a:extLst>
            <a:ext uri="{FF2B5EF4-FFF2-40B4-BE49-F238E27FC236}">
              <a16:creationId xmlns:a16="http://schemas.microsoft.com/office/drawing/2014/main" id="{D41821E6-2528-45C1-9F9E-16ECB0669393}"/>
            </a:ext>
          </a:extLst>
        </xdr:cNvPr>
        <xdr:cNvSpPr/>
      </xdr:nvSpPr>
      <xdr:spPr>
        <a:xfrm>
          <a:off x="4168140" y="6187440"/>
          <a:ext cx="2225040" cy="770469"/>
        </a:xfrm>
        <a:prstGeom prst="wedgeRectCallout">
          <a:avLst>
            <a:gd name="adj1" fmla="val -15286"/>
            <a:gd name="adj2" fmla="val -77170"/>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保険料の納付方法を選択ください。</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２万円以下は、「一括納付」のみ。</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それぞれ🔽を押すことで選択可。</a:t>
          </a:r>
        </a:p>
      </xdr:txBody>
    </xdr:sp>
    <xdr:clientData/>
  </xdr:oneCellAnchor>
  <xdr:oneCellAnchor>
    <xdr:from>
      <xdr:col>11</xdr:col>
      <xdr:colOff>114300</xdr:colOff>
      <xdr:row>30</xdr:row>
      <xdr:rowOff>91440</xdr:rowOff>
    </xdr:from>
    <xdr:ext cx="3299460" cy="647699"/>
    <xdr:sp macro="" textlink="">
      <xdr:nvSpPr>
        <xdr:cNvPr id="39" name="吹き出し: 四角形 38">
          <a:extLst>
            <a:ext uri="{FF2B5EF4-FFF2-40B4-BE49-F238E27FC236}">
              <a16:creationId xmlns:a16="http://schemas.microsoft.com/office/drawing/2014/main" id="{1E146517-5AFE-4717-B1BD-E24547316518}"/>
            </a:ext>
          </a:extLst>
        </xdr:cNvPr>
        <xdr:cNvSpPr/>
      </xdr:nvSpPr>
      <xdr:spPr>
        <a:xfrm>
          <a:off x="3360420" y="7871460"/>
          <a:ext cx="3299460" cy="647699"/>
        </a:xfrm>
        <a:prstGeom prst="wedgeRectCallout">
          <a:avLst>
            <a:gd name="adj1" fmla="val -73396"/>
            <a:gd name="adj2" fmla="val -11527"/>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特別加入について、継続</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変更</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脱退</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新規等の</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更新手続きを入力ください。</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脱退する場合は「＝」。</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a16="http://schemas.microsoft.com/office/drawing/2014/main" id="{A9C47310-514F-4C12-BFE2-A3C33A664384}"/>
            </a:ext>
          </a:extLst>
        </xdr:cNvPr>
        <xdr:cNvSpPr txBox="1">
          <a:spLocks noChangeArrowheads="1"/>
        </xdr:cNvSpPr>
      </xdr:nvSpPr>
      <xdr:spPr bwMode="auto">
        <a:xfrm>
          <a:off x="588645" y="173736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a16="http://schemas.microsoft.com/office/drawing/2014/main" id="{EEF6A09F-06E5-441D-BEA6-D7DDB975FFBB}"/>
            </a:ext>
          </a:extLst>
        </xdr:cNvPr>
        <xdr:cNvSpPr txBox="1">
          <a:spLocks noChangeArrowheads="1"/>
        </xdr:cNvSpPr>
      </xdr:nvSpPr>
      <xdr:spPr bwMode="auto">
        <a:xfrm>
          <a:off x="7735251" y="176403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11</xdr:row>
      <xdr:rowOff>167640</xdr:rowOff>
    </xdr:to>
    <xdr:sp macro="" textlink="">
      <xdr:nvSpPr>
        <xdr:cNvPr id="4" name="Text Box 1">
          <a:extLst>
            <a:ext uri="{FF2B5EF4-FFF2-40B4-BE49-F238E27FC236}">
              <a16:creationId xmlns:a16="http://schemas.microsoft.com/office/drawing/2014/main" id="{29DBECAF-A793-44D6-B067-56FF0B840CEF}"/>
            </a:ext>
          </a:extLst>
        </xdr:cNvPr>
        <xdr:cNvSpPr txBox="1">
          <a:spLocks noChangeArrowheads="1"/>
        </xdr:cNvSpPr>
      </xdr:nvSpPr>
      <xdr:spPr bwMode="auto">
        <a:xfrm>
          <a:off x="588645" y="212598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12</xdr:row>
      <xdr:rowOff>167640</xdr:rowOff>
    </xdr:from>
    <xdr:to>
      <xdr:col>1</xdr:col>
      <xdr:colOff>173355</xdr:colOff>
      <xdr:row>13</xdr:row>
      <xdr:rowOff>175260</xdr:rowOff>
    </xdr:to>
    <xdr:sp macro="" textlink="">
      <xdr:nvSpPr>
        <xdr:cNvPr id="5" name="Text Box 1">
          <a:extLst>
            <a:ext uri="{FF2B5EF4-FFF2-40B4-BE49-F238E27FC236}">
              <a16:creationId xmlns:a16="http://schemas.microsoft.com/office/drawing/2014/main" id="{4EEFFEF1-BF16-42CE-A35D-C8AC944070D7}"/>
            </a:ext>
          </a:extLst>
        </xdr:cNvPr>
        <xdr:cNvSpPr txBox="1">
          <a:spLocks noChangeArrowheads="1"/>
        </xdr:cNvSpPr>
      </xdr:nvSpPr>
      <xdr:spPr bwMode="auto">
        <a:xfrm>
          <a:off x="594360" y="25298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586740</xdr:colOff>
      <xdr:row>14</xdr:row>
      <xdr:rowOff>182880</xdr:rowOff>
    </xdr:from>
    <xdr:to>
      <xdr:col>1</xdr:col>
      <xdr:colOff>165735</xdr:colOff>
      <xdr:row>15</xdr:row>
      <xdr:rowOff>190500</xdr:rowOff>
    </xdr:to>
    <xdr:sp macro="" textlink="">
      <xdr:nvSpPr>
        <xdr:cNvPr id="6" name="Text Box 1">
          <a:extLst>
            <a:ext uri="{FF2B5EF4-FFF2-40B4-BE49-F238E27FC236}">
              <a16:creationId xmlns:a16="http://schemas.microsoft.com/office/drawing/2014/main" id="{E355ECBD-F7C3-4486-B951-C568B5F805A6}"/>
            </a:ext>
          </a:extLst>
        </xdr:cNvPr>
        <xdr:cNvSpPr txBox="1">
          <a:spLocks noChangeArrowheads="1"/>
        </xdr:cNvSpPr>
      </xdr:nvSpPr>
      <xdr:spPr bwMode="auto">
        <a:xfrm>
          <a:off x="586740" y="294132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0</xdr:col>
      <xdr:colOff>594360</xdr:colOff>
      <xdr:row>16</xdr:row>
      <xdr:rowOff>160020</xdr:rowOff>
    </xdr:from>
    <xdr:to>
      <xdr:col>1</xdr:col>
      <xdr:colOff>173355</xdr:colOff>
      <xdr:row>17</xdr:row>
      <xdr:rowOff>167640</xdr:rowOff>
    </xdr:to>
    <xdr:sp macro="" textlink="">
      <xdr:nvSpPr>
        <xdr:cNvPr id="7" name="Text Box 1">
          <a:extLst>
            <a:ext uri="{FF2B5EF4-FFF2-40B4-BE49-F238E27FC236}">
              <a16:creationId xmlns:a16="http://schemas.microsoft.com/office/drawing/2014/main" id="{DCD3227A-CF32-4025-AFA0-33BEFF877E48}"/>
            </a:ext>
          </a:extLst>
        </xdr:cNvPr>
        <xdr:cNvSpPr txBox="1">
          <a:spLocks noChangeArrowheads="1"/>
        </xdr:cNvSpPr>
      </xdr:nvSpPr>
      <xdr:spPr bwMode="auto">
        <a:xfrm>
          <a:off x="594360" y="331470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8" name="Text Box 1">
          <a:extLst>
            <a:ext uri="{FF2B5EF4-FFF2-40B4-BE49-F238E27FC236}">
              <a16:creationId xmlns:a16="http://schemas.microsoft.com/office/drawing/2014/main" id="{56444FF5-14D7-4732-B9E0-E3F415FBF446}"/>
            </a:ext>
          </a:extLst>
        </xdr:cNvPr>
        <xdr:cNvSpPr txBox="1">
          <a:spLocks noChangeArrowheads="1"/>
        </xdr:cNvSpPr>
      </xdr:nvSpPr>
      <xdr:spPr bwMode="auto">
        <a:xfrm>
          <a:off x="4599622" y="18630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11</xdr:row>
      <xdr:rowOff>19051</xdr:rowOff>
    </xdr:to>
    <xdr:sp macro="" textlink="">
      <xdr:nvSpPr>
        <xdr:cNvPr id="9" name="Text Box 1">
          <a:extLst>
            <a:ext uri="{FF2B5EF4-FFF2-40B4-BE49-F238E27FC236}">
              <a16:creationId xmlns:a16="http://schemas.microsoft.com/office/drawing/2014/main" id="{7A70F054-9E35-4EF9-B333-00C469ABFCEA}"/>
            </a:ext>
          </a:extLst>
        </xdr:cNvPr>
        <xdr:cNvSpPr txBox="1">
          <a:spLocks noChangeArrowheads="1"/>
        </xdr:cNvSpPr>
      </xdr:nvSpPr>
      <xdr:spPr bwMode="auto">
        <a:xfrm>
          <a:off x="4609147" y="20612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10" name="Text Box 1">
          <a:extLst>
            <a:ext uri="{FF2B5EF4-FFF2-40B4-BE49-F238E27FC236}">
              <a16:creationId xmlns:a16="http://schemas.microsoft.com/office/drawing/2014/main" id="{FFBD1C18-569F-4FCA-904B-2E7D264C2204}"/>
            </a:ext>
          </a:extLst>
        </xdr:cNvPr>
        <xdr:cNvSpPr txBox="1">
          <a:spLocks noChangeArrowheads="1"/>
        </xdr:cNvSpPr>
      </xdr:nvSpPr>
      <xdr:spPr bwMode="auto">
        <a:xfrm>
          <a:off x="4863465"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11</xdr:row>
      <xdr:rowOff>28577</xdr:rowOff>
    </xdr:to>
    <xdr:sp macro="" textlink="">
      <xdr:nvSpPr>
        <xdr:cNvPr id="11" name="Text Box 1">
          <a:extLst>
            <a:ext uri="{FF2B5EF4-FFF2-40B4-BE49-F238E27FC236}">
              <a16:creationId xmlns:a16="http://schemas.microsoft.com/office/drawing/2014/main" id="{42F323A4-7720-44A6-B760-F86AF4E997DF}"/>
            </a:ext>
          </a:extLst>
        </xdr:cNvPr>
        <xdr:cNvSpPr txBox="1">
          <a:spLocks noChangeArrowheads="1"/>
        </xdr:cNvSpPr>
      </xdr:nvSpPr>
      <xdr:spPr bwMode="auto">
        <a:xfrm>
          <a:off x="4863465" y="207073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12" name="Text Box 1">
          <a:extLst>
            <a:ext uri="{FF2B5EF4-FFF2-40B4-BE49-F238E27FC236}">
              <a16:creationId xmlns:a16="http://schemas.microsoft.com/office/drawing/2014/main" id="{3D602848-BCEB-4240-B97E-92D258377E0C}"/>
            </a:ext>
          </a:extLst>
        </xdr:cNvPr>
        <xdr:cNvSpPr txBox="1">
          <a:spLocks noChangeArrowheads="1"/>
        </xdr:cNvSpPr>
      </xdr:nvSpPr>
      <xdr:spPr bwMode="auto">
        <a:xfrm>
          <a:off x="5146357" y="187737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11</xdr:row>
      <xdr:rowOff>23814</xdr:rowOff>
    </xdr:to>
    <xdr:sp macro="" textlink="">
      <xdr:nvSpPr>
        <xdr:cNvPr id="13" name="Text Box 1">
          <a:extLst>
            <a:ext uri="{FF2B5EF4-FFF2-40B4-BE49-F238E27FC236}">
              <a16:creationId xmlns:a16="http://schemas.microsoft.com/office/drawing/2014/main" id="{8C539CA2-D45C-4068-8A79-5229CDF78F88}"/>
            </a:ext>
          </a:extLst>
        </xdr:cNvPr>
        <xdr:cNvSpPr txBox="1">
          <a:spLocks noChangeArrowheads="1"/>
        </xdr:cNvSpPr>
      </xdr:nvSpPr>
      <xdr:spPr bwMode="auto">
        <a:xfrm>
          <a:off x="5141594" y="206597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14" name="Text Box 1">
          <a:extLst>
            <a:ext uri="{FF2B5EF4-FFF2-40B4-BE49-F238E27FC236}">
              <a16:creationId xmlns:a16="http://schemas.microsoft.com/office/drawing/2014/main" id="{EDAE1D2D-28DE-4068-A410-797ECCF3D3AB}"/>
            </a:ext>
          </a:extLst>
        </xdr:cNvPr>
        <xdr:cNvSpPr txBox="1">
          <a:spLocks noChangeArrowheads="1"/>
        </xdr:cNvSpPr>
      </xdr:nvSpPr>
      <xdr:spPr bwMode="auto">
        <a:xfrm>
          <a:off x="4599622" y="22593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15" name="Text Box 1">
          <a:extLst>
            <a:ext uri="{FF2B5EF4-FFF2-40B4-BE49-F238E27FC236}">
              <a16:creationId xmlns:a16="http://schemas.microsoft.com/office/drawing/2014/main" id="{05334798-D0EC-4C1A-BF18-6B981B32BB89}"/>
            </a:ext>
          </a:extLst>
        </xdr:cNvPr>
        <xdr:cNvSpPr txBox="1">
          <a:spLocks noChangeArrowheads="1"/>
        </xdr:cNvSpPr>
      </xdr:nvSpPr>
      <xdr:spPr bwMode="auto">
        <a:xfrm>
          <a:off x="4609147" y="24574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16" name="Text Box 1">
          <a:extLst>
            <a:ext uri="{FF2B5EF4-FFF2-40B4-BE49-F238E27FC236}">
              <a16:creationId xmlns:a16="http://schemas.microsoft.com/office/drawing/2014/main" id="{4895FADB-9C55-4134-B286-7B0CAE9D961A}"/>
            </a:ext>
          </a:extLst>
        </xdr:cNvPr>
        <xdr:cNvSpPr txBox="1">
          <a:spLocks noChangeArrowheads="1"/>
        </xdr:cNvSpPr>
      </xdr:nvSpPr>
      <xdr:spPr bwMode="auto">
        <a:xfrm>
          <a:off x="4863465"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17" name="Text Box 1">
          <a:extLst>
            <a:ext uri="{FF2B5EF4-FFF2-40B4-BE49-F238E27FC236}">
              <a16:creationId xmlns:a16="http://schemas.microsoft.com/office/drawing/2014/main" id="{D02EBAEB-B5C8-4531-979E-21A21ED1DDFC}"/>
            </a:ext>
          </a:extLst>
        </xdr:cNvPr>
        <xdr:cNvSpPr txBox="1">
          <a:spLocks noChangeArrowheads="1"/>
        </xdr:cNvSpPr>
      </xdr:nvSpPr>
      <xdr:spPr bwMode="auto">
        <a:xfrm>
          <a:off x="4863465" y="246697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18" name="Text Box 1">
          <a:extLst>
            <a:ext uri="{FF2B5EF4-FFF2-40B4-BE49-F238E27FC236}">
              <a16:creationId xmlns:a16="http://schemas.microsoft.com/office/drawing/2014/main" id="{F3704380-0855-4092-A3AB-453976E67CE8}"/>
            </a:ext>
          </a:extLst>
        </xdr:cNvPr>
        <xdr:cNvSpPr txBox="1">
          <a:spLocks noChangeArrowheads="1"/>
        </xdr:cNvSpPr>
      </xdr:nvSpPr>
      <xdr:spPr bwMode="auto">
        <a:xfrm>
          <a:off x="5146357" y="227361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19" name="Text Box 1">
          <a:extLst>
            <a:ext uri="{FF2B5EF4-FFF2-40B4-BE49-F238E27FC236}">
              <a16:creationId xmlns:a16="http://schemas.microsoft.com/office/drawing/2014/main" id="{4D737533-B14E-429A-A6AA-A44EB95F8ACD}"/>
            </a:ext>
          </a:extLst>
        </xdr:cNvPr>
        <xdr:cNvSpPr txBox="1">
          <a:spLocks noChangeArrowheads="1"/>
        </xdr:cNvSpPr>
      </xdr:nvSpPr>
      <xdr:spPr bwMode="auto">
        <a:xfrm>
          <a:off x="5141594" y="246221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20" name="Text Box 1">
          <a:extLst>
            <a:ext uri="{FF2B5EF4-FFF2-40B4-BE49-F238E27FC236}">
              <a16:creationId xmlns:a16="http://schemas.microsoft.com/office/drawing/2014/main" id="{BB7F5FB7-EF7A-4CAC-8069-102EAE95B134}"/>
            </a:ext>
          </a:extLst>
        </xdr:cNvPr>
        <xdr:cNvSpPr txBox="1">
          <a:spLocks noChangeArrowheads="1"/>
        </xdr:cNvSpPr>
      </xdr:nvSpPr>
      <xdr:spPr bwMode="auto">
        <a:xfrm>
          <a:off x="4599622" y="26555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21" name="Text Box 1">
          <a:extLst>
            <a:ext uri="{FF2B5EF4-FFF2-40B4-BE49-F238E27FC236}">
              <a16:creationId xmlns:a16="http://schemas.microsoft.com/office/drawing/2014/main" id="{3D81E8BB-5FBB-485E-97BA-B8DE23EE457F}"/>
            </a:ext>
          </a:extLst>
        </xdr:cNvPr>
        <xdr:cNvSpPr txBox="1">
          <a:spLocks noChangeArrowheads="1"/>
        </xdr:cNvSpPr>
      </xdr:nvSpPr>
      <xdr:spPr bwMode="auto">
        <a:xfrm>
          <a:off x="4609147" y="285369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22" name="Text Box 1">
          <a:extLst>
            <a:ext uri="{FF2B5EF4-FFF2-40B4-BE49-F238E27FC236}">
              <a16:creationId xmlns:a16="http://schemas.microsoft.com/office/drawing/2014/main" id="{78B05ABB-336F-4880-9F87-ACBCA48702B2}"/>
            </a:ext>
          </a:extLst>
        </xdr:cNvPr>
        <xdr:cNvSpPr txBox="1">
          <a:spLocks noChangeArrowheads="1"/>
        </xdr:cNvSpPr>
      </xdr:nvSpPr>
      <xdr:spPr bwMode="auto">
        <a:xfrm>
          <a:off x="4863465"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23" name="Text Box 1">
          <a:extLst>
            <a:ext uri="{FF2B5EF4-FFF2-40B4-BE49-F238E27FC236}">
              <a16:creationId xmlns:a16="http://schemas.microsoft.com/office/drawing/2014/main" id="{4C779B18-DE6D-454C-91D0-7A63C9B372CA}"/>
            </a:ext>
          </a:extLst>
        </xdr:cNvPr>
        <xdr:cNvSpPr txBox="1">
          <a:spLocks noChangeArrowheads="1"/>
        </xdr:cNvSpPr>
      </xdr:nvSpPr>
      <xdr:spPr bwMode="auto">
        <a:xfrm>
          <a:off x="4863465" y="286321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24" name="Text Box 1">
          <a:extLst>
            <a:ext uri="{FF2B5EF4-FFF2-40B4-BE49-F238E27FC236}">
              <a16:creationId xmlns:a16="http://schemas.microsoft.com/office/drawing/2014/main" id="{326EC5BE-CC3F-4BAF-BFA7-BF765DA7EB8A}"/>
            </a:ext>
          </a:extLst>
        </xdr:cNvPr>
        <xdr:cNvSpPr txBox="1">
          <a:spLocks noChangeArrowheads="1"/>
        </xdr:cNvSpPr>
      </xdr:nvSpPr>
      <xdr:spPr bwMode="auto">
        <a:xfrm>
          <a:off x="5146357" y="266985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25" name="Text Box 1">
          <a:extLst>
            <a:ext uri="{FF2B5EF4-FFF2-40B4-BE49-F238E27FC236}">
              <a16:creationId xmlns:a16="http://schemas.microsoft.com/office/drawing/2014/main" id="{0DA7E965-5A8B-462B-88B7-157F24ED2E2E}"/>
            </a:ext>
          </a:extLst>
        </xdr:cNvPr>
        <xdr:cNvSpPr txBox="1">
          <a:spLocks noChangeArrowheads="1"/>
        </xdr:cNvSpPr>
      </xdr:nvSpPr>
      <xdr:spPr bwMode="auto">
        <a:xfrm>
          <a:off x="5141594" y="285845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26" name="Text Box 1">
          <a:extLst>
            <a:ext uri="{FF2B5EF4-FFF2-40B4-BE49-F238E27FC236}">
              <a16:creationId xmlns:a16="http://schemas.microsoft.com/office/drawing/2014/main" id="{115918B4-EC7B-463C-87B1-8A1A8FA24C6F}"/>
            </a:ext>
          </a:extLst>
        </xdr:cNvPr>
        <xdr:cNvSpPr txBox="1">
          <a:spLocks noChangeArrowheads="1"/>
        </xdr:cNvSpPr>
      </xdr:nvSpPr>
      <xdr:spPr bwMode="auto">
        <a:xfrm>
          <a:off x="4599622" y="305181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19051</xdr:rowOff>
    </xdr:to>
    <xdr:sp macro="" textlink="">
      <xdr:nvSpPr>
        <xdr:cNvPr id="27" name="Text Box 1">
          <a:extLst>
            <a:ext uri="{FF2B5EF4-FFF2-40B4-BE49-F238E27FC236}">
              <a16:creationId xmlns:a16="http://schemas.microsoft.com/office/drawing/2014/main" id="{A77ED376-078C-46CF-AB03-042CC4612391}"/>
            </a:ext>
          </a:extLst>
        </xdr:cNvPr>
        <xdr:cNvSpPr txBox="1">
          <a:spLocks noChangeArrowheads="1"/>
        </xdr:cNvSpPr>
      </xdr:nvSpPr>
      <xdr:spPr bwMode="auto">
        <a:xfrm>
          <a:off x="4609147" y="324993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28" name="Text Box 1">
          <a:extLst>
            <a:ext uri="{FF2B5EF4-FFF2-40B4-BE49-F238E27FC236}">
              <a16:creationId xmlns:a16="http://schemas.microsoft.com/office/drawing/2014/main" id="{6185386E-E37B-4F5C-9289-6A592A51BA94}"/>
            </a:ext>
          </a:extLst>
        </xdr:cNvPr>
        <xdr:cNvSpPr txBox="1">
          <a:spLocks noChangeArrowheads="1"/>
        </xdr:cNvSpPr>
      </xdr:nvSpPr>
      <xdr:spPr bwMode="auto">
        <a:xfrm>
          <a:off x="4863465" y="306609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28577</xdr:rowOff>
    </xdr:to>
    <xdr:sp macro="" textlink="">
      <xdr:nvSpPr>
        <xdr:cNvPr id="29" name="Text Box 1">
          <a:extLst>
            <a:ext uri="{FF2B5EF4-FFF2-40B4-BE49-F238E27FC236}">
              <a16:creationId xmlns:a16="http://schemas.microsoft.com/office/drawing/2014/main" id="{340E522F-5635-4C5B-B11E-4B7C9856FF16}"/>
            </a:ext>
          </a:extLst>
        </xdr:cNvPr>
        <xdr:cNvSpPr txBox="1">
          <a:spLocks noChangeArrowheads="1"/>
        </xdr:cNvSpPr>
      </xdr:nvSpPr>
      <xdr:spPr bwMode="auto">
        <a:xfrm>
          <a:off x="4863465" y="325945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30" name="Text Box 1">
          <a:extLst>
            <a:ext uri="{FF2B5EF4-FFF2-40B4-BE49-F238E27FC236}">
              <a16:creationId xmlns:a16="http://schemas.microsoft.com/office/drawing/2014/main" id="{05768627-090D-4AA3-AFED-1978DD613436}"/>
            </a:ext>
          </a:extLst>
        </xdr:cNvPr>
        <xdr:cNvSpPr txBox="1">
          <a:spLocks noChangeArrowheads="1"/>
        </xdr:cNvSpPr>
      </xdr:nvSpPr>
      <xdr:spPr bwMode="auto">
        <a:xfrm>
          <a:off x="5146357" y="306609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23814</xdr:rowOff>
    </xdr:to>
    <xdr:sp macro="" textlink="">
      <xdr:nvSpPr>
        <xdr:cNvPr id="31" name="Text Box 1">
          <a:extLst>
            <a:ext uri="{FF2B5EF4-FFF2-40B4-BE49-F238E27FC236}">
              <a16:creationId xmlns:a16="http://schemas.microsoft.com/office/drawing/2014/main" id="{5D84E3BA-1E0A-4F5D-9CC9-1CBE8F73E0C0}"/>
            </a:ext>
          </a:extLst>
        </xdr:cNvPr>
        <xdr:cNvSpPr txBox="1">
          <a:spLocks noChangeArrowheads="1"/>
        </xdr:cNvSpPr>
      </xdr:nvSpPr>
      <xdr:spPr bwMode="auto">
        <a:xfrm>
          <a:off x="5141594" y="325469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32" name="Text Box 1">
          <a:extLst>
            <a:ext uri="{FF2B5EF4-FFF2-40B4-BE49-F238E27FC236}">
              <a16:creationId xmlns:a16="http://schemas.microsoft.com/office/drawing/2014/main" id="{519BB8BA-178B-4989-AA3D-BE21E5AAB5DC}"/>
            </a:ext>
          </a:extLst>
        </xdr:cNvPr>
        <xdr:cNvSpPr txBox="1">
          <a:spLocks noChangeArrowheads="1"/>
        </xdr:cNvSpPr>
      </xdr:nvSpPr>
      <xdr:spPr bwMode="auto">
        <a:xfrm>
          <a:off x="4599622" y="344805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33" name="Text Box 1">
          <a:extLst>
            <a:ext uri="{FF2B5EF4-FFF2-40B4-BE49-F238E27FC236}">
              <a16:creationId xmlns:a16="http://schemas.microsoft.com/office/drawing/2014/main" id="{F800827F-F846-40BD-884F-269631DFDFAB}"/>
            </a:ext>
          </a:extLst>
        </xdr:cNvPr>
        <xdr:cNvSpPr txBox="1">
          <a:spLocks noChangeArrowheads="1"/>
        </xdr:cNvSpPr>
      </xdr:nvSpPr>
      <xdr:spPr bwMode="auto">
        <a:xfrm>
          <a:off x="4609147" y="3646170"/>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34" name="Text Box 1">
          <a:extLst>
            <a:ext uri="{FF2B5EF4-FFF2-40B4-BE49-F238E27FC236}">
              <a16:creationId xmlns:a16="http://schemas.microsoft.com/office/drawing/2014/main" id="{6C5E6934-F18A-4B55-91F6-6D1032519D66}"/>
            </a:ext>
          </a:extLst>
        </xdr:cNvPr>
        <xdr:cNvSpPr txBox="1">
          <a:spLocks noChangeArrowheads="1"/>
        </xdr:cNvSpPr>
      </xdr:nvSpPr>
      <xdr:spPr bwMode="auto">
        <a:xfrm>
          <a:off x="4863465" y="346233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35" name="Text Box 1">
          <a:extLst>
            <a:ext uri="{FF2B5EF4-FFF2-40B4-BE49-F238E27FC236}">
              <a16:creationId xmlns:a16="http://schemas.microsoft.com/office/drawing/2014/main" id="{2EF9EE0A-6665-4B57-9F0B-07443CD9965B}"/>
            </a:ext>
          </a:extLst>
        </xdr:cNvPr>
        <xdr:cNvSpPr txBox="1">
          <a:spLocks noChangeArrowheads="1"/>
        </xdr:cNvSpPr>
      </xdr:nvSpPr>
      <xdr:spPr bwMode="auto">
        <a:xfrm>
          <a:off x="4863465" y="3655696"/>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36" name="Text Box 1">
          <a:extLst>
            <a:ext uri="{FF2B5EF4-FFF2-40B4-BE49-F238E27FC236}">
              <a16:creationId xmlns:a16="http://schemas.microsoft.com/office/drawing/2014/main" id="{BD9BA651-FBAB-4B9F-AFBC-F12574643037}"/>
            </a:ext>
          </a:extLst>
        </xdr:cNvPr>
        <xdr:cNvSpPr txBox="1">
          <a:spLocks noChangeArrowheads="1"/>
        </xdr:cNvSpPr>
      </xdr:nvSpPr>
      <xdr:spPr bwMode="auto">
        <a:xfrm>
          <a:off x="5146357" y="3462338"/>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37" name="Text Box 1">
          <a:extLst>
            <a:ext uri="{FF2B5EF4-FFF2-40B4-BE49-F238E27FC236}">
              <a16:creationId xmlns:a16="http://schemas.microsoft.com/office/drawing/2014/main" id="{3759D547-7FF9-4EC5-8AFF-636D3D7F9E0E}"/>
            </a:ext>
          </a:extLst>
        </xdr:cNvPr>
        <xdr:cNvSpPr txBox="1">
          <a:spLocks noChangeArrowheads="1"/>
        </xdr:cNvSpPr>
      </xdr:nvSpPr>
      <xdr:spPr bwMode="auto">
        <a:xfrm>
          <a:off x="5141594" y="3650933"/>
          <a:ext cx="83820" cy="12192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12</xdr:col>
      <xdr:colOff>428625</xdr:colOff>
      <xdr:row>8</xdr:row>
      <xdr:rowOff>400051</xdr:rowOff>
    </xdr:from>
    <xdr:to>
      <xdr:col>12</xdr:col>
      <xdr:colOff>510540</xdr:colOff>
      <xdr:row>9</xdr:row>
      <xdr:rowOff>119064</xdr:rowOff>
    </xdr:to>
    <xdr:sp macro="" textlink="">
      <xdr:nvSpPr>
        <xdr:cNvPr id="38" name="Text Box 1">
          <a:extLst>
            <a:ext uri="{FF2B5EF4-FFF2-40B4-BE49-F238E27FC236}">
              <a16:creationId xmlns:a16="http://schemas.microsoft.com/office/drawing/2014/main" id="{0A0FC7AD-D114-4C2D-8E50-8857ADC1CCC2}"/>
            </a:ext>
          </a:extLst>
        </xdr:cNvPr>
        <xdr:cNvSpPr txBox="1">
          <a:spLocks noChangeArrowheads="1"/>
        </xdr:cNvSpPr>
      </xdr:nvSpPr>
      <xdr:spPr bwMode="auto">
        <a:xfrm>
          <a:off x="6250305" y="1764031"/>
          <a:ext cx="0"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a16="http://schemas.microsoft.com/office/drawing/2014/main" id="{8A42DDD2-F61A-493D-9EC9-5C406048900A}"/>
            </a:ext>
          </a:extLst>
        </xdr:cNvPr>
        <xdr:cNvSpPr txBox="1">
          <a:spLocks noChangeArrowheads="1"/>
        </xdr:cNvSpPr>
      </xdr:nvSpPr>
      <xdr:spPr bwMode="auto">
        <a:xfrm>
          <a:off x="6881813" y="176403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a16="http://schemas.microsoft.com/office/drawing/2014/main" id="{5FE09F27-8690-41F5-A864-E5BC6BEB9EFE}"/>
            </a:ext>
          </a:extLst>
        </xdr:cNvPr>
        <xdr:cNvSpPr txBox="1">
          <a:spLocks noChangeArrowheads="1"/>
        </xdr:cNvSpPr>
      </xdr:nvSpPr>
      <xdr:spPr bwMode="auto">
        <a:xfrm>
          <a:off x="7625716" y="176403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a16="http://schemas.microsoft.com/office/drawing/2014/main" id="{96AF4928-50E2-4BB6-9712-1F2BDAB085AC}"/>
            </a:ext>
          </a:extLst>
        </xdr:cNvPr>
        <xdr:cNvSpPr txBox="1">
          <a:spLocks noChangeArrowheads="1"/>
        </xdr:cNvSpPr>
      </xdr:nvSpPr>
      <xdr:spPr bwMode="auto">
        <a:xfrm>
          <a:off x="8369618" y="175926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a16="http://schemas.microsoft.com/office/drawing/2014/main" id="{80C2FFAD-6822-4D8D-962F-E93B68E65791}"/>
            </a:ext>
          </a:extLst>
        </xdr:cNvPr>
        <xdr:cNvSpPr txBox="1">
          <a:spLocks noChangeArrowheads="1"/>
        </xdr:cNvSpPr>
      </xdr:nvSpPr>
      <xdr:spPr bwMode="auto">
        <a:xfrm>
          <a:off x="9731693" y="176403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a16="http://schemas.microsoft.com/office/drawing/2014/main" id="{D0C5F1AB-6457-4E9F-9D54-F612B99B63EC}"/>
            </a:ext>
          </a:extLst>
        </xdr:cNvPr>
        <xdr:cNvGrpSpPr/>
      </xdr:nvGrpSpPr>
      <xdr:grpSpPr>
        <a:xfrm>
          <a:off x="3075940" y="862329"/>
          <a:ext cx="2486660" cy="207645"/>
          <a:chOff x="2965450" y="712469"/>
          <a:chExt cx="2241550" cy="205105"/>
        </a:xfrm>
      </xdr:grpSpPr>
      <xdr:sp macro="" textlink="">
        <xdr:nvSpPr>
          <xdr:cNvPr id="44" name="Text Box 1">
            <a:extLst>
              <a:ext uri="{FF2B5EF4-FFF2-40B4-BE49-F238E27FC236}">
                <a16:creationId xmlns:a16="http://schemas.microsoft.com/office/drawing/2014/main" id="{EE121026-03AC-42DB-ABAE-E2B597627319}"/>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a16="http://schemas.microsoft.com/office/drawing/2014/main" id="{6C59145B-65A2-4348-9AA0-055640E3CADA}"/>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a16="http://schemas.microsoft.com/office/drawing/2014/main" id="{6CF6C67C-5779-4A1A-A24F-E94904C44C55}"/>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a16="http://schemas.microsoft.com/office/drawing/2014/main" id="{8B1298DC-B2F8-4F66-B3FA-ED9C6D02587D}"/>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3</xdr:col>
      <xdr:colOff>298451</xdr:colOff>
      <xdr:row>25</xdr:row>
      <xdr:rowOff>63500</xdr:rowOff>
    </xdr:from>
    <xdr:to>
      <xdr:col>3</xdr:col>
      <xdr:colOff>387351</xdr:colOff>
      <xdr:row>25</xdr:row>
      <xdr:rowOff>190500</xdr:rowOff>
    </xdr:to>
    <xdr:sp macro="" textlink="">
      <xdr:nvSpPr>
        <xdr:cNvPr id="48" name="Text Box 1">
          <a:extLst>
            <a:ext uri="{FF2B5EF4-FFF2-40B4-BE49-F238E27FC236}">
              <a16:creationId xmlns:a16="http://schemas.microsoft.com/office/drawing/2014/main" id="{943641D8-1B54-4431-8CEA-8CF8CFF59728}"/>
            </a:ext>
          </a:extLst>
        </xdr:cNvPr>
        <xdr:cNvSpPr txBox="1">
          <a:spLocks noChangeArrowheads="1"/>
        </xdr:cNvSpPr>
      </xdr:nvSpPr>
      <xdr:spPr bwMode="auto">
        <a:xfrm>
          <a:off x="2172971" y="5001260"/>
          <a:ext cx="88900" cy="12700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4</xdr:col>
      <xdr:colOff>285751</xdr:colOff>
      <xdr:row>25</xdr:row>
      <xdr:rowOff>69850</xdr:rowOff>
    </xdr:from>
    <xdr:to>
      <xdr:col>4</xdr:col>
      <xdr:colOff>374651</xdr:colOff>
      <xdr:row>26</xdr:row>
      <xdr:rowOff>0</xdr:rowOff>
    </xdr:to>
    <xdr:sp macro="" textlink="">
      <xdr:nvSpPr>
        <xdr:cNvPr id="49" name="Text Box 1">
          <a:extLst>
            <a:ext uri="{FF2B5EF4-FFF2-40B4-BE49-F238E27FC236}">
              <a16:creationId xmlns:a16="http://schemas.microsoft.com/office/drawing/2014/main" id="{690F8F95-F03B-42E1-8B42-3F344CAA3D39}"/>
            </a:ext>
          </a:extLst>
        </xdr:cNvPr>
        <xdr:cNvSpPr txBox="1">
          <a:spLocks noChangeArrowheads="1"/>
        </xdr:cNvSpPr>
      </xdr:nvSpPr>
      <xdr:spPr bwMode="auto">
        <a:xfrm>
          <a:off x="2556511" y="5007610"/>
          <a:ext cx="88900" cy="1282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5</xdr:col>
      <xdr:colOff>304800</xdr:colOff>
      <xdr:row>25</xdr:row>
      <xdr:rowOff>74613</xdr:rowOff>
    </xdr:from>
    <xdr:to>
      <xdr:col>5</xdr:col>
      <xdr:colOff>393700</xdr:colOff>
      <xdr:row>26</xdr:row>
      <xdr:rowOff>4763</xdr:rowOff>
    </xdr:to>
    <xdr:sp macro="" textlink="">
      <xdr:nvSpPr>
        <xdr:cNvPr id="50" name="Text Box 1">
          <a:extLst>
            <a:ext uri="{FF2B5EF4-FFF2-40B4-BE49-F238E27FC236}">
              <a16:creationId xmlns:a16="http://schemas.microsoft.com/office/drawing/2014/main" id="{67409922-2413-4D76-A886-39800F508C45}"/>
            </a:ext>
          </a:extLst>
        </xdr:cNvPr>
        <xdr:cNvSpPr txBox="1">
          <a:spLocks noChangeArrowheads="1"/>
        </xdr:cNvSpPr>
      </xdr:nvSpPr>
      <xdr:spPr bwMode="auto">
        <a:xfrm>
          <a:off x="2971800" y="5012373"/>
          <a:ext cx="88900" cy="12827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14</xdr:col>
      <xdr:colOff>23812</xdr:colOff>
      <xdr:row>29</xdr:row>
      <xdr:rowOff>4762</xdr:rowOff>
    </xdr:from>
    <xdr:to>
      <xdr:col>14</xdr:col>
      <xdr:colOff>528639</xdr:colOff>
      <xdr:row>29</xdr:row>
      <xdr:rowOff>87190</xdr:rowOff>
    </xdr:to>
    <xdr:sp macro="" textlink="">
      <xdr:nvSpPr>
        <xdr:cNvPr id="51" name="Text Box 1">
          <a:extLst>
            <a:ext uri="{FF2B5EF4-FFF2-40B4-BE49-F238E27FC236}">
              <a16:creationId xmlns:a16="http://schemas.microsoft.com/office/drawing/2014/main" id="{F5899F11-FD97-46E8-8529-0C7980C78522}"/>
            </a:ext>
          </a:extLst>
        </xdr:cNvPr>
        <xdr:cNvSpPr txBox="1">
          <a:spLocks noChangeArrowheads="1"/>
        </xdr:cNvSpPr>
      </xdr:nvSpPr>
      <xdr:spPr bwMode="auto">
        <a:xfrm>
          <a:off x="7011352" y="5735002"/>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作成年月日・</a:t>
          </a:r>
        </a:p>
      </xdr:txBody>
    </xdr:sp>
    <xdr:clientData/>
  </xdr:twoCellAnchor>
  <xdr:twoCellAnchor>
    <xdr:from>
      <xdr:col>14</xdr:col>
      <xdr:colOff>23812</xdr:colOff>
      <xdr:row>29</xdr:row>
      <xdr:rowOff>57516</xdr:rowOff>
    </xdr:from>
    <xdr:to>
      <xdr:col>14</xdr:col>
      <xdr:colOff>528639</xdr:colOff>
      <xdr:row>29</xdr:row>
      <xdr:rowOff>139944</xdr:rowOff>
    </xdr:to>
    <xdr:sp macro="" textlink="">
      <xdr:nvSpPr>
        <xdr:cNvPr id="52" name="Text Box 1">
          <a:extLst>
            <a:ext uri="{FF2B5EF4-FFF2-40B4-BE49-F238E27FC236}">
              <a16:creationId xmlns:a16="http://schemas.microsoft.com/office/drawing/2014/main" id="{C955E8E5-E363-4A3D-8BFA-5DE07A43D30F}"/>
            </a:ext>
          </a:extLst>
        </xdr:cNvPr>
        <xdr:cNvSpPr txBox="1">
          <a:spLocks noChangeArrowheads="1"/>
        </xdr:cNvSpPr>
      </xdr:nvSpPr>
      <xdr:spPr bwMode="auto">
        <a:xfrm>
          <a:off x="7011352" y="5787756"/>
          <a:ext cx="504827" cy="82428"/>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提出代行者・</a:t>
          </a:r>
        </a:p>
      </xdr:txBody>
    </xdr:sp>
    <xdr:clientData/>
  </xdr:twoCellAnchor>
  <xdr:twoCellAnchor>
    <xdr:from>
      <xdr:col>14</xdr:col>
      <xdr:colOff>23812</xdr:colOff>
      <xdr:row>29</xdr:row>
      <xdr:rowOff>106973</xdr:rowOff>
    </xdr:from>
    <xdr:to>
      <xdr:col>14</xdr:col>
      <xdr:colOff>661988</xdr:colOff>
      <xdr:row>30</xdr:row>
      <xdr:rowOff>19050</xdr:rowOff>
    </xdr:to>
    <xdr:sp macro="" textlink="">
      <xdr:nvSpPr>
        <xdr:cNvPr id="53" name="Text Box 1">
          <a:extLst>
            <a:ext uri="{FF2B5EF4-FFF2-40B4-BE49-F238E27FC236}">
              <a16:creationId xmlns:a16="http://schemas.microsoft.com/office/drawing/2014/main" id="{4B3B0D00-B970-4DE6-8A60-DAF20AB1794B}"/>
            </a:ext>
          </a:extLst>
        </xdr:cNvPr>
        <xdr:cNvSpPr txBox="1">
          <a:spLocks noChangeArrowheads="1"/>
        </xdr:cNvSpPr>
      </xdr:nvSpPr>
      <xdr:spPr bwMode="auto">
        <a:xfrm>
          <a:off x="7011352" y="5837213"/>
          <a:ext cx="638176" cy="110197"/>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400" b="0" i="0" strike="noStrike">
              <a:solidFill>
                <a:srgbClr val="000000"/>
              </a:solidFill>
              <a:latin typeface="游明朝" panose="02020400000000000000" pitchFamily="18" charset="-128"/>
              <a:ea typeface="游明朝" panose="02020400000000000000" pitchFamily="18" charset="-128"/>
            </a:rPr>
            <a:t>事務代理者の表示</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588645</xdr:colOff>
      <xdr:row>8</xdr:row>
      <xdr:rowOff>373380</xdr:rowOff>
    </xdr:from>
    <xdr:to>
      <xdr:col>1</xdr:col>
      <xdr:colOff>167640</xdr:colOff>
      <xdr:row>9</xdr:row>
      <xdr:rowOff>175260</xdr:rowOff>
    </xdr:to>
    <xdr:sp macro="" textlink="">
      <xdr:nvSpPr>
        <xdr:cNvPr id="2" name="Text Box 1">
          <a:extLst>
            <a:ext uri="{FF2B5EF4-FFF2-40B4-BE49-F238E27FC236}">
              <a16:creationId xmlns:a16="http://schemas.microsoft.com/office/drawing/2014/main" id="{618A7D68-3FA1-441C-8B18-574161557342}"/>
            </a:ext>
          </a:extLst>
        </xdr:cNvPr>
        <xdr:cNvSpPr txBox="1">
          <a:spLocks noChangeArrowheads="1"/>
        </xdr:cNvSpPr>
      </xdr:nvSpPr>
      <xdr:spPr bwMode="auto">
        <a:xfrm>
          <a:off x="588645" y="1691640"/>
          <a:ext cx="180975" cy="20574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①</a:t>
          </a:r>
        </a:p>
      </xdr:txBody>
    </xdr:sp>
    <xdr:clientData/>
  </xdr:twoCellAnchor>
  <xdr:twoCellAnchor>
    <xdr:from>
      <xdr:col>15</xdr:col>
      <xdr:colOff>8571</xdr:colOff>
      <xdr:row>8</xdr:row>
      <xdr:rowOff>400053</xdr:rowOff>
    </xdr:from>
    <xdr:to>
      <xdr:col>15</xdr:col>
      <xdr:colOff>547686</xdr:colOff>
      <xdr:row>9</xdr:row>
      <xdr:rowOff>133350</xdr:rowOff>
    </xdr:to>
    <xdr:sp macro="" textlink="">
      <xdr:nvSpPr>
        <xdr:cNvPr id="3" name="Text Box 39">
          <a:extLst>
            <a:ext uri="{FF2B5EF4-FFF2-40B4-BE49-F238E27FC236}">
              <a16:creationId xmlns:a16="http://schemas.microsoft.com/office/drawing/2014/main" id="{245CD9CB-6BA6-44B5-838A-5C8A32177388}"/>
            </a:ext>
          </a:extLst>
        </xdr:cNvPr>
        <xdr:cNvSpPr txBox="1">
          <a:spLocks noChangeArrowheads="1"/>
        </xdr:cNvSpPr>
      </xdr:nvSpPr>
      <xdr:spPr bwMode="auto">
        <a:xfrm>
          <a:off x="7735251" y="1718313"/>
          <a:ext cx="539115" cy="137157"/>
        </a:xfrm>
        <a:prstGeom prst="rect">
          <a:avLst/>
        </a:prstGeom>
        <a:noFill/>
        <a:ln w="9525">
          <a:noFill/>
          <a:miter lim="800000"/>
          <a:headEnd/>
          <a:tailEnd/>
        </a:ln>
      </xdr:spPr>
      <xdr:txBody>
        <a:bodyPr vertOverflow="clip" wrap="square" lIns="0" tIns="0" rIns="0" bIns="0" anchor="t" upright="1"/>
        <a:lstStyle/>
        <a:p>
          <a:pPr algn="l" rtl="1">
            <a:defRPr sz="1000"/>
          </a:pPr>
          <a:r>
            <a:rPr lang="en-US" altLang="ja-JP" sz="600" b="0" i="0" strike="noStrike">
              <a:solidFill>
                <a:srgbClr val="000000"/>
              </a:solidFill>
              <a:latin typeface="游明朝" panose="02020400000000000000" pitchFamily="18" charset="-128"/>
              <a:ea typeface="游明朝" panose="02020400000000000000" pitchFamily="18" charset="-128"/>
            </a:rPr>
            <a:t>(</a:t>
          </a:r>
          <a:r>
            <a:rPr lang="ja-JP" altLang="en-US" sz="600" b="0" i="0" strike="noStrike">
              <a:solidFill>
                <a:srgbClr val="000000"/>
              </a:solidFill>
              <a:latin typeface="游明朝" panose="02020400000000000000" pitchFamily="18" charset="-128"/>
              <a:ea typeface="游明朝" panose="02020400000000000000" pitchFamily="18" charset="-128"/>
            </a:rPr>
            <a:t>㋑＋㋺－㋩）</a:t>
          </a:r>
        </a:p>
        <a:p>
          <a:pPr algn="l" rtl="1">
            <a:defRPr sz="1000"/>
          </a:pPr>
          <a:endParaRPr lang="ja-JP" altLang="en-US" sz="600" b="0" i="0" strike="noStrike">
            <a:solidFill>
              <a:srgbClr val="000000"/>
            </a:solidFill>
            <a:latin typeface="游明朝" panose="02020400000000000000" pitchFamily="18" charset="-128"/>
            <a:ea typeface="游明朝" panose="02020400000000000000" pitchFamily="18" charset="-128"/>
          </a:endParaRPr>
        </a:p>
      </xdr:txBody>
    </xdr:sp>
    <xdr:clientData/>
  </xdr:twoCellAnchor>
  <xdr:twoCellAnchor>
    <xdr:from>
      <xdr:col>0</xdr:col>
      <xdr:colOff>588645</xdr:colOff>
      <xdr:row>10</xdr:row>
      <xdr:rowOff>160020</xdr:rowOff>
    </xdr:from>
    <xdr:to>
      <xdr:col>1</xdr:col>
      <xdr:colOff>167640</xdr:colOff>
      <xdr:row>17</xdr:row>
      <xdr:rowOff>0</xdr:rowOff>
    </xdr:to>
    <xdr:sp macro="" textlink="">
      <xdr:nvSpPr>
        <xdr:cNvPr id="4" name="Text Box 1">
          <a:extLst>
            <a:ext uri="{FF2B5EF4-FFF2-40B4-BE49-F238E27FC236}">
              <a16:creationId xmlns:a16="http://schemas.microsoft.com/office/drawing/2014/main" id="{3554FDC6-C184-494B-87C5-0F69949F5BA5}"/>
            </a:ext>
          </a:extLst>
        </xdr:cNvPr>
        <xdr:cNvSpPr txBox="1">
          <a:spLocks noChangeArrowheads="1"/>
        </xdr:cNvSpPr>
      </xdr:nvSpPr>
      <xdr:spPr bwMode="auto">
        <a:xfrm>
          <a:off x="588645" y="20878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②</a:t>
          </a:r>
        </a:p>
      </xdr:txBody>
    </xdr:sp>
    <xdr:clientData/>
  </xdr:twoCellAnchor>
  <xdr:twoCellAnchor>
    <xdr:from>
      <xdr:col>0</xdr:col>
      <xdr:colOff>594360</xdr:colOff>
      <xdr:row>17</xdr:row>
      <xdr:rowOff>0</xdr:rowOff>
    </xdr:from>
    <xdr:to>
      <xdr:col>1</xdr:col>
      <xdr:colOff>173355</xdr:colOff>
      <xdr:row>17</xdr:row>
      <xdr:rowOff>175260</xdr:rowOff>
    </xdr:to>
    <xdr:sp macro="" textlink="">
      <xdr:nvSpPr>
        <xdr:cNvPr id="5" name="Text Box 1">
          <a:extLst>
            <a:ext uri="{FF2B5EF4-FFF2-40B4-BE49-F238E27FC236}">
              <a16:creationId xmlns:a16="http://schemas.microsoft.com/office/drawing/2014/main" id="{E2FCC244-6893-4080-B284-C24928947804}"/>
            </a:ext>
          </a:extLst>
        </xdr:cNvPr>
        <xdr:cNvSpPr txBox="1">
          <a:spLocks noChangeArrowheads="1"/>
        </xdr:cNvSpPr>
      </xdr:nvSpPr>
      <xdr:spPr bwMode="auto">
        <a:xfrm>
          <a:off x="594360" y="250698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⑤</a:t>
          </a:r>
        </a:p>
      </xdr:txBody>
    </xdr:sp>
    <xdr:clientData/>
  </xdr:twoCellAnchor>
  <xdr:twoCellAnchor>
    <xdr:from>
      <xdr:col>0</xdr:col>
      <xdr:colOff>586740</xdr:colOff>
      <xdr:row>18</xdr:row>
      <xdr:rowOff>182880</xdr:rowOff>
    </xdr:from>
    <xdr:to>
      <xdr:col>1</xdr:col>
      <xdr:colOff>165735</xdr:colOff>
      <xdr:row>19</xdr:row>
      <xdr:rowOff>190500</xdr:rowOff>
    </xdr:to>
    <xdr:sp macro="" textlink="">
      <xdr:nvSpPr>
        <xdr:cNvPr id="6" name="Text Box 1">
          <a:extLst>
            <a:ext uri="{FF2B5EF4-FFF2-40B4-BE49-F238E27FC236}">
              <a16:creationId xmlns:a16="http://schemas.microsoft.com/office/drawing/2014/main" id="{3FB1A8D3-304A-43AD-AB82-74B1817CA38B}"/>
            </a:ext>
          </a:extLst>
        </xdr:cNvPr>
        <xdr:cNvSpPr txBox="1">
          <a:spLocks noChangeArrowheads="1"/>
        </xdr:cNvSpPr>
      </xdr:nvSpPr>
      <xdr:spPr bwMode="auto">
        <a:xfrm>
          <a:off x="586740" y="293370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⑥</a:t>
          </a:r>
        </a:p>
      </xdr:txBody>
    </xdr:sp>
    <xdr:clientData/>
  </xdr:twoCellAnchor>
  <xdr:twoCellAnchor>
    <xdr:from>
      <xdr:col>0</xdr:col>
      <xdr:colOff>594360</xdr:colOff>
      <xdr:row>20</xdr:row>
      <xdr:rowOff>160020</xdr:rowOff>
    </xdr:from>
    <xdr:to>
      <xdr:col>1</xdr:col>
      <xdr:colOff>173355</xdr:colOff>
      <xdr:row>21</xdr:row>
      <xdr:rowOff>167640</xdr:rowOff>
    </xdr:to>
    <xdr:sp macro="" textlink="">
      <xdr:nvSpPr>
        <xdr:cNvPr id="7" name="Text Box 1">
          <a:extLst>
            <a:ext uri="{FF2B5EF4-FFF2-40B4-BE49-F238E27FC236}">
              <a16:creationId xmlns:a16="http://schemas.microsoft.com/office/drawing/2014/main" id="{35D438A1-4113-4E29-BF40-FF0D4DC9203A}"/>
            </a:ext>
          </a:extLst>
        </xdr:cNvPr>
        <xdr:cNvSpPr txBox="1">
          <a:spLocks noChangeArrowheads="1"/>
        </xdr:cNvSpPr>
      </xdr:nvSpPr>
      <xdr:spPr bwMode="auto">
        <a:xfrm>
          <a:off x="594360" y="33223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⑦</a:t>
          </a:r>
        </a:p>
      </xdr:txBody>
    </xdr:sp>
    <xdr:clientData/>
  </xdr:twoCellAnchor>
  <xdr:twoCellAnchor>
    <xdr:from>
      <xdr:col>7</xdr:col>
      <xdr:colOff>180022</xdr:colOff>
      <xdr:row>9</xdr:row>
      <xdr:rowOff>95250</xdr:rowOff>
    </xdr:from>
    <xdr:to>
      <xdr:col>8</xdr:col>
      <xdr:colOff>4762</xdr:colOff>
      <xdr:row>10</xdr:row>
      <xdr:rowOff>19051</xdr:rowOff>
    </xdr:to>
    <xdr:sp macro="" textlink="">
      <xdr:nvSpPr>
        <xdr:cNvPr id="8" name="Text Box 1">
          <a:extLst>
            <a:ext uri="{FF2B5EF4-FFF2-40B4-BE49-F238E27FC236}">
              <a16:creationId xmlns:a16="http://schemas.microsoft.com/office/drawing/2014/main" id="{7935D270-1C07-4F6A-BA57-88F74F023FC6}"/>
            </a:ext>
          </a:extLst>
        </xdr:cNvPr>
        <xdr:cNvSpPr txBox="1">
          <a:spLocks noChangeArrowheads="1"/>
        </xdr:cNvSpPr>
      </xdr:nvSpPr>
      <xdr:spPr bwMode="auto">
        <a:xfrm>
          <a:off x="4599622" y="18173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10</xdr:row>
      <xdr:rowOff>95250</xdr:rowOff>
    </xdr:from>
    <xdr:to>
      <xdr:col>8</xdr:col>
      <xdr:colOff>14287</xdr:colOff>
      <xdr:row>17</xdr:row>
      <xdr:rowOff>0</xdr:rowOff>
    </xdr:to>
    <xdr:sp macro="" textlink="">
      <xdr:nvSpPr>
        <xdr:cNvPr id="9" name="Text Box 1">
          <a:extLst>
            <a:ext uri="{FF2B5EF4-FFF2-40B4-BE49-F238E27FC236}">
              <a16:creationId xmlns:a16="http://schemas.microsoft.com/office/drawing/2014/main" id="{F6F0259C-A41E-4C97-A463-EC84C2CC78CC}"/>
            </a:ext>
          </a:extLst>
        </xdr:cNvPr>
        <xdr:cNvSpPr txBox="1">
          <a:spLocks noChangeArrowheads="1"/>
        </xdr:cNvSpPr>
      </xdr:nvSpPr>
      <xdr:spPr bwMode="auto">
        <a:xfrm>
          <a:off x="4609147" y="20231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9</xdr:row>
      <xdr:rowOff>109538</xdr:rowOff>
    </xdr:from>
    <xdr:to>
      <xdr:col>9</xdr:col>
      <xdr:colOff>9525</xdr:colOff>
      <xdr:row>10</xdr:row>
      <xdr:rowOff>33339</xdr:rowOff>
    </xdr:to>
    <xdr:sp macro="" textlink="">
      <xdr:nvSpPr>
        <xdr:cNvPr id="10" name="Text Box 1">
          <a:extLst>
            <a:ext uri="{FF2B5EF4-FFF2-40B4-BE49-F238E27FC236}">
              <a16:creationId xmlns:a16="http://schemas.microsoft.com/office/drawing/2014/main" id="{C2F273D5-64AC-4619-AE7A-71F9886C6183}"/>
            </a:ext>
          </a:extLst>
        </xdr:cNvPr>
        <xdr:cNvSpPr txBox="1">
          <a:spLocks noChangeArrowheads="1"/>
        </xdr:cNvSpPr>
      </xdr:nvSpPr>
      <xdr:spPr bwMode="auto">
        <a:xfrm>
          <a:off x="4863465" y="183165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10</xdr:row>
      <xdr:rowOff>104776</xdr:rowOff>
    </xdr:from>
    <xdr:to>
      <xdr:col>9</xdr:col>
      <xdr:colOff>9525</xdr:colOff>
      <xdr:row>17</xdr:row>
      <xdr:rowOff>0</xdr:rowOff>
    </xdr:to>
    <xdr:sp macro="" textlink="">
      <xdr:nvSpPr>
        <xdr:cNvPr id="11" name="Text Box 1">
          <a:extLst>
            <a:ext uri="{FF2B5EF4-FFF2-40B4-BE49-F238E27FC236}">
              <a16:creationId xmlns:a16="http://schemas.microsoft.com/office/drawing/2014/main" id="{576787BD-46AB-4C9D-BEBA-CFADBF67E703}"/>
            </a:ext>
          </a:extLst>
        </xdr:cNvPr>
        <xdr:cNvSpPr txBox="1">
          <a:spLocks noChangeArrowheads="1"/>
        </xdr:cNvSpPr>
      </xdr:nvSpPr>
      <xdr:spPr bwMode="auto">
        <a:xfrm>
          <a:off x="4863465" y="203263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9</xdr:row>
      <xdr:rowOff>109538</xdr:rowOff>
    </xdr:from>
    <xdr:to>
      <xdr:col>10</xdr:col>
      <xdr:colOff>33337</xdr:colOff>
      <xdr:row>10</xdr:row>
      <xdr:rowOff>33339</xdr:rowOff>
    </xdr:to>
    <xdr:sp macro="" textlink="">
      <xdr:nvSpPr>
        <xdr:cNvPr id="12" name="Text Box 1">
          <a:extLst>
            <a:ext uri="{FF2B5EF4-FFF2-40B4-BE49-F238E27FC236}">
              <a16:creationId xmlns:a16="http://schemas.microsoft.com/office/drawing/2014/main" id="{11564F3E-FC1F-41D2-8B91-CA2B8047F4C1}"/>
            </a:ext>
          </a:extLst>
        </xdr:cNvPr>
        <xdr:cNvSpPr txBox="1">
          <a:spLocks noChangeArrowheads="1"/>
        </xdr:cNvSpPr>
      </xdr:nvSpPr>
      <xdr:spPr bwMode="auto">
        <a:xfrm>
          <a:off x="5146357" y="183165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10</xdr:row>
      <xdr:rowOff>100013</xdr:rowOff>
    </xdr:from>
    <xdr:to>
      <xdr:col>10</xdr:col>
      <xdr:colOff>28574</xdr:colOff>
      <xdr:row>17</xdr:row>
      <xdr:rowOff>0</xdr:rowOff>
    </xdr:to>
    <xdr:sp macro="" textlink="">
      <xdr:nvSpPr>
        <xdr:cNvPr id="13" name="Text Box 1">
          <a:extLst>
            <a:ext uri="{FF2B5EF4-FFF2-40B4-BE49-F238E27FC236}">
              <a16:creationId xmlns:a16="http://schemas.microsoft.com/office/drawing/2014/main" id="{CAA80308-D849-4634-89C1-3ACA41FDAD17}"/>
            </a:ext>
          </a:extLst>
        </xdr:cNvPr>
        <xdr:cNvSpPr txBox="1">
          <a:spLocks noChangeArrowheads="1"/>
        </xdr:cNvSpPr>
      </xdr:nvSpPr>
      <xdr:spPr bwMode="auto">
        <a:xfrm>
          <a:off x="5141594" y="202787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189547</xdr:colOff>
      <xdr:row>17</xdr:row>
      <xdr:rowOff>0</xdr:rowOff>
    </xdr:from>
    <xdr:to>
      <xdr:col>8</xdr:col>
      <xdr:colOff>14287</xdr:colOff>
      <xdr:row>17</xdr:row>
      <xdr:rowOff>19051</xdr:rowOff>
    </xdr:to>
    <xdr:sp macro="" textlink="">
      <xdr:nvSpPr>
        <xdr:cNvPr id="15" name="Text Box 1">
          <a:extLst>
            <a:ext uri="{FF2B5EF4-FFF2-40B4-BE49-F238E27FC236}">
              <a16:creationId xmlns:a16="http://schemas.microsoft.com/office/drawing/2014/main" id="{E0F77FF4-A5DD-4168-82F4-8BF4D4A63A3B}"/>
            </a:ext>
          </a:extLst>
        </xdr:cNvPr>
        <xdr:cNvSpPr txBox="1">
          <a:spLocks noChangeArrowheads="1"/>
        </xdr:cNvSpPr>
      </xdr:nvSpPr>
      <xdr:spPr bwMode="auto">
        <a:xfrm>
          <a:off x="4609147" y="24345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0</xdr:rowOff>
    </xdr:from>
    <xdr:to>
      <xdr:col>9</xdr:col>
      <xdr:colOff>9525</xdr:colOff>
      <xdr:row>17</xdr:row>
      <xdr:rowOff>28577</xdr:rowOff>
    </xdr:to>
    <xdr:sp macro="" textlink="">
      <xdr:nvSpPr>
        <xdr:cNvPr id="17" name="Text Box 1">
          <a:extLst>
            <a:ext uri="{FF2B5EF4-FFF2-40B4-BE49-F238E27FC236}">
              <a16:creationId xmlns:a16="http://schemas.microsoft.com/office/drawing/2014/main" id="{22AE49CC-D6E0-44C8-A4B6-A643EDA9C8FD}"/>
            </a:ext>
          </a:extLst>
        </xdr:cNvPr>
        <xdr:cNvSpPr txBox="1">
          <a:spLocks noChangeArrowheads="1"/>
        </xdr:cNvSpPr>
      </xdr:nvSpPr>
      <xdr:spPr bwMode="auto">
        <a:xfrm>
          <a:off x="4863465" y="244411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203834</xdr:colOff>
      <xdr:row>17</xdr:row>
      <xdr:rowOff>0</xdr:rowOff>
    </xdr:from>
    <xdr:to>
      <xdr:col>10</xdr:col>
      <xdr:colOff>28574</xdr:colOff>
      <xdr:row>17</xdr:row>
      <xdr:rowOff>23814</xdr:rowOff>
    </xdr:to>
    <xdr:sp macro="" textlink="">
      <xdr:nvSpPr>
        <xdr:cNvPr id="19" name="Text Box 1">
          <a:extLst>
            <a:ext uri="{FF2B5EF4-FFF2-40B4-BE49-F238E27FC236}">
              <a16:creationId xmlns:a16="http://schemas.microsoft.com/office/drawing/2014/main" id="{37FEB760-C1FF-48ED-87AD-299CC6E98E90}"/>
            </a:ext>
          </a:extLst>
        </xdr:cNvPr>
        <xdr:cNvSpPr txBox="1">
          <a:spLocks noChangeArrowheads="1"/>
        </xdr:cNvSpPr>
      </xdr:nvSpPr>
      <xdr:spPr bwMode="auto">
        <a:xfrm>
          <a:off x="5141594" y="243935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17</xdr:row>
      <xdr:rowOff>95250</xdr:rowOff>
    </xdr:from>
    <xdr:to>
      <xdr:col>8</xdr:col>
      <xdr:colOff>4762</xdr:colOff>
      <xdr:row>18</xdr:row>
      <xdr:rowOff>19051</xdr:rowOff>
    </xdr:to>
    <xdr:sp macro="" textlink="">
      <xdr:nvSpPr>
        <xdr:cNvPr id="20" name="Text Box 1">
          <a:extLst>
            <a:ext uri="{FF2B5EF4-FFF2-40B4-BE49-F238E27FC236}">
              <a16:creationId xmlns:a16="http://schemas.microsoft.com/office/drawing/2014/main" id="{4101A926-1B16-4CA1-99CE-DD434EAAA4D3}"/>
            </a:ext>
          </a:extLst>
        </xdr:cNvPr>
        <xdr:cNvSpPr txBox="1">
          <a:spLocks noChangeArrowheads="1"/>
        </xdr:cNvSpPr>
      </xdr:nvSpPr>
      <xdr:spPr bwMode="auto">
        <a:xfrm>
          <a:off x="4599622" y="26403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18</xdr:row>
      <xdr:rowOff>95250</xdr:rowOff>
    </xdr:from>
    <xdr:to>
      <xdr:col>8</xdr:col>
      <xdr:colOff>14287</xdr:colOff>
      <xdr:row>19</xdr:row>
      <xdr:rowOff>19051</xdr:rowOff>
    </xdr:to>
    <xdr:sp macro="" textlink="">
      <xdr:nvSpPr>
        <xdr:cNvPr id="21" name="Text Box 1">
          <a:extLst>
            <a:ext uri="{FF2B5EF4-FFF2-40B4-BE49-F238E27FC236}">
              <a16:creationId xmlns:a16="http://schemas.microsoft.com/office/drawing/2014/main" id="{66B5983B-755E-4794-905F-367E67BB700D}"/>
            </a:ext>
          </a:extLst>
        </xdr:cNvPr>
        <xdr:cNvSpPr txBox="1">
          <a:spLocks noChangeArrowheads="1"/>
        </xdr:cNvSpPr>
      </xdr:nvSpPr>
      <xdr:spPr bwMode="auto">
        <a:xfrm>
          <a:off x="4609147" y="28460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17</xdr:row>
      <xdr:rowOff>109538</xdr:rowOff>
    </xdr:from>
    <xdr:to>
      <xdr:col>9</xdr:col>
      <xdr:colOff>9525</xdr:colOff>
      <xdr:row>18</xdr:row>
      <xdr:rowOff>33339</xdr:rowOff>
    </xdr:to>
    <xdr:sp macro="" textlink="">
      <xdr:nvSpPr>
        <xdr:cNvPr id="22" name="Text Box 1">
          <a:extLst>
            <a:ext uri="{FF2B5EF4-FFF2-40B4-BE49-F238E27FC236}">
              <a16:creationId xmlns:a16="http://schemas.microsoft.com/office/drawing/2014/main" id="{BB8B3CA6-48FB-4A35-8AD6-52C8AD5A6939}"/>
            </a:ext>
          </a:extLst>
        </xdr:cNvPr>
        <xdr:cNvSpPr txBox="1">
          <a:spLocks noChangeArrowheads="1"/>
        </xdr:cNvSpPr>
      </xdr:nvSpPr>
      <xdr:spPr bwMode="auto">
        <a:xfrm>
          <a:off x="4863465" y="26546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18</xdr:row>
      <xdr:rowOff>104776</xdr:rowOff>
    </xdr:from>
    <xdr:to>
      <xdr:col>9</xdr:col>
      <xdr:colOff>9525</xdr:colOff>
      <xdr:row>19</xdr:row>
      <xdr:rowOff>28577</xdr:rowOff>
    </xdr:to>
    <xdr:sp macro="" textlink="">
      <xdr:nvSpPr>
        <xdr:cNvPr id="23" name="Text Box 1">
          <a:extLst>
            <a:ext uri="{FF2B5EF4-FFF2-40B4-BE49-F238E27FC236}">
              <a16:creationId xmlns:a16="http://schemas.microsoft.com/office/drawing/2014/main" id="{953AC1E8-C4C6-4C19-AB50-66A950A01483}"/>
            </a:ext>
          </a:extLst>
        </xdr:cNvPr>
        <xdr:cNvSpPr txBox="1">
          <a:spLocks noChangeArrowheads="1"/>
        </xdr:cNvSpPr>
      </xdr:nvSpPr>
      <xdr:spPr bwMode="auto">
        <a:xfrm>
          <a:off x="4863465" y="285559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17</xdr:row>
      <xdr:rowOff>109538</xdr:rowOff>
    </xdr:from>
    <xdr:to>
      <xdr:col>10</xdr:col>
      <xdr:colOff>33337</xdr:colOff>
      <xdr:row>18</xdr:row>
      <xdr:rowOff>33339</xdr:rowOff>
    </xdr:to>
    <xdr:sp macro="" textlink="">
      <xdr:nvSpPr>
        <xdr:cNvPr id="24" name="Text Box 1">
          <a:extLst>
            <a:ext uri="{FF2B5EF4-FFF2-40B4-BE49-F238E27FC236}">
              <a16:creationId xmlns:a16="http://schemas.microsoft.com/office/drawing/2014/main" id="{1974868B-E054-425D-87BD-F3FB744995F7}"/>
            </a:ext>
          </a:extLst>
        </xdr:cNvPr>
        <xdr:cNvSpPr txBox="1">
          <a:spLocks noChangeArrowheads="1"/>
        </xdr:cNvSpPr>
      </xdr:nvSpPr>
      <xdr:spPr bwMode="auto">
        <a:xfrm>
          <a:off x="5146357" y="26546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18</xdr:row>
      <xdr:rowOff>100013</xdr:rowOff>
    </xdr:from>
    <xdr:to>
      <xdr:col>10</xdr:col>
      <xdr:colOff>28574</xdr:colOff>
      <xdr:row>19</xdr:row>
      <xdr:rowOff>23814</xdr:rowOff>
    </xdr:to>
    <xdr:sp macro="" textlink="">
      <xdr:nvSpPr>
        <xdr:cNvPr id="25" name="Text Box 1">
          <a:extLst>
            <a:ext uri="{FF2B5EF4-FFF2-40B4-BE49-F238E27FC236}">
              <a16:creationId xmlns:a16="http://schemas.microsoft.com/office/drawing/2014/main" id="{147D5C7E-EE35-4FCA-9216-DF1B4FEB9B1C}"/>
            </a:ext>
          </a:extLst>
        </xdr:cNvPr>
        <xdr:cNvSpPr txBox="1">
          <a:spLocks noChangeArrowheads="1"/>
        </xdr:cNvSpPr>
      </xdr:nvSpPr>
      <xdr:spPr bwMode="auto">
        <a:xfrm>
          <a:off x="5141594" y="285083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19</xdr:row>
      <xdr:rowOff>95250</xdr:rowOff>
    </xdr:from>
    <xdr:to>
      <xdr:col>8</xdr:col>
      <xdr:colOff>4762</xdr:colOff>
      <xdr:row>20</xdr:row>
      <xdr:rowOff>19051</xdr:rowOff>
    </xdr:to>
    <xdr:sp macro="" textlink="">
      <xdr:nvSpPr>
        <xdr:cNvPr id="26" name="Text Box 1">
          <a:extLst>
            <a:ext uri="{FF2B5EF4-FFF2-40B4-BE49-F238E27FC236}">
              <a16:creationId xmlns:a16="http://schemas.microsoft.com/office/drawing/2014/main" id="{724BF307-F3D8-4123-944B-2A0EA7476EC3}"/>
            </a:ext>
          </a:extLst>
        </xdr:cNvPr>
        <xdr:cNvSpPr txBox="1">
          <a:spLocks noChangeArrowheads="1"/>
        </xdr:cNvSpPr>
      </xdr:nvSpPr>
      <xdr:spPr bwMode="auto">
        <a:xfrm>
          <a:off x="4599622" y="30518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20</xdr:row>
      <xdr:rowOff>95250</xdr:rowOff>
    </xdr:from>
    <xdr:to>
      <xdr:col>8</xdr:col>
      <xdr:colOff>14287</xdr:colOff>
      <xdr:row>21</xdr:row>
      <xdr:rowOff>19051</xdr:rowOff>
    </xdr:to>
    <xdr:sp macro="" textlink="">
      <xdr:nvSpPr>
        <xdr:cNvPr id="27" name="Text Box 1">
          <a:extLst>
            <a:ext uri="{FF2B5EF4-FFF2-40B4-BE49-F238E27FC236}">
              <a16:creationId xmlns:a16="http://schemas.microsoft.com/office/drawing/2014/main" id="{2DB9D600-F44B-4B2E-B476-AEB0E4FFBE6A}"/>
            </a:ext>
          </a:extLst>
        </xdr:cNvPr>
        <xdr:cNvSpPr txBox="1">
          <a:spLocks noChangeArrowheads="1"/>
        </xdr:cNvSpPr>
      </xdr:nvSpPr>
      <xdr:spPr bwMode="auto">
        <a:xfrm>
          <a:off x="4609147" y="32575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19</xdr:row>
      <xdr:rowOff>109538</xdr:rowOff>
    </xdr:from>
    <xdr:to>
      <xdr:col>9</xdr:col>
      <xdr:colOff>9525</xdr:colOff>
      <xdr:row>20</xdr:row>
      <xdr:rowOff>33339</xdr:rowOff>
    </xdr:to>
    <xdr:sp macro="" textlink="">
      <xdr:nvSpPr>
        <xdr:cNvPr id="28" name="Text Box 1">
          <a:extLst>
            <a:ext uri="{FF2B5EF4-FFF2-40B4-BE49-F238E27FC236}">
              <a16:creationId xmlns:a16="http://schemas.microsoft.com/office/drawing/2014/main" id="{66EC6879-B2F5-4A63-BEC5-DC62CD7903B8}"/>
            </a:ext>
          </a:extLst>
        </xdr:cNvPr>
        <xdr:cNvSpPr txBox="1">
          <a:spLocks noChangeArrowheads="1"/>
        </xdr:cNvSpPr>
      </xdr:nvSpPr>
      <xdr:spPr bwMode="auto">
        <a:xfrm>
          <a:off x="4863465"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20</xdr:row>
      <xdr:rowOff>104776</xdr:rowOff>
    </xdr:from>
    <xdr:to>
      <xdr:col>9</xdr:col>
      <xdr:colOff>9525</xdr:colOff>
      <xdr:row>21</xdr:row>
      <xdr:rowOff>28577</xdr:rowOff>
    </xdr:to>
    <xdr:sp macro="" textlink="">
      <xdr:nvSpPr>
        <xdr:cNvPr id="29" name="Text Box 1">
          <a:extLst>
            <a:ext uri="{FF2B5EF4-FFF2-40B4-BE49-F238E27FC236}">
              <a16:creationId xmlns:a16="http://schemas.microsoft.com/office/drawing/2014/main" id="{AA1EBDF4-0B70-438C-B1D0-02A8D63D4F58}"/>
            </a:ext>
          </a:extLst>
        </xdr:cNvPr>
        <xdr:cNvSpPr txBox="1">
          <a:spLocks noChangeArrowheads="1"/>
        </xdr:cNvSpPr>
      </xdr:nvSpPr>
      <xdr:spPr bwMode="auto">
        <a:xfrm>
          <a:off x="4863465" y="32670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19</xdr:row>
      <xdr:rowOff>109538</xdr:rowOff>
    </xdr:from>
    <xdr:to>
      <xdr:col>10</xdr:col>
      <xdr:colOff>33337</xdr:colOff>
      <xdr:row>20</xdr:row>
      <xdr:rowOff>33339</xdr:rowOff>
    </xdr:to>
    <xdr:sp macro="" textlink="">
      <xdr:nvSpPr>
        <xdr:cNvPr id="30" name="Text Box 1">
          <a:extLst>
            <a:ext uri="{FF2B5EF4-FFF2-40B4-BE49-F238E27FC236}">
              <a16:creationId xmlns:a16="http://schemas.microsoft.com/office/drawing/2014/main" id="{8EC53E77-F9B0-4982-8C6E-5A9608F27667}"/>
            </a:ext>
          </a:extLst>
        </xdr:cNvPr>
        <xdr:cNvSpPr txBox="1">
          <a:spLocks noChangeArrowheads="1"/>
        </xdr:cNvSpPr>
      </xdr:nvSpPr>
      <xdr:spPr bwMode="auto">
        <a:xfrm>
          <a:off x="5146357" y="30660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20</xdr:row>
      <xdr:rowOff>100013</xdr:rowOff>
    </xdr:from>
    <xdr:to>
      <xdr:col>10</xdr:col>
      <xdr:colOff>28574</xdr:colOff>
      <xdr:row>21</xdr:row>
      <xdr:rowOff>23814</xdr:rowOff>
    </xdr:to>
    <xdr:sp macro="" textlink="">
      <xdr:nvSpPr>
        <xdr:cNvPr id="31" name="Text Box 1">
          <a:extLst>
            <a:ext uri="{FF2B5EF4-FFF2-40B4-BE49-F238E27FC236}">
              <a16:creationId xmlns:a16="http://schemas.microsoft.com/office/drawing/2014/main" id="{89A3ED60-4500-4796-A55A-98F7F5C1575D}"/>
            </a:ext>
          </a:extLst>
        </xdr:cNvPr>
        <xdr:cNvSpPr txBox="1">
          <a:spLocks noChangeArrowheads="1"/>
        </xdr:cNvSpPr>
      </xdr:nvSpPr>
      <xdr:spPr bwMode="auto">
        <a:xfrm>
          <a:off x="5141594" y="32623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21</xdr:row>
      <xdr:rowOff>95250</xdr:rowOff>
    </xdr:from>
    <xdr:to>
      <xdr:col>8</xdr:col>
      <xdr:colOff>4762</xdr:colOff>
      <xdr:row>22</xdr:row>
      <xdr:rowOff>19051</xdr:rowOff>
    </xdr:to>
    <xdr:sp macro="" textlink="">
      <xdr:nvSpPr>
        <xdr:cNvPr id="32" name="Text Box 1">
          <a:extLst>
            <a:ext uri="{FF2B5EF4-FFF2-40B4-BE49-F238E27FC236}">
              <a16:creationId xmlns:a16="http://schemas.microsoft.com/office/drawing/2014/main" id="{F9612C90-3A12-4126-8295-B9B82EE7A8DF}"/>
            </a:ext>
          </a:extLst>
        </xdr:cNvPr>
        <xdr:cNvSpPr txBox="1">
          <a:spLocks noChangeArrowheads="1"/>
        </xdr:cNvSpPr>
      </xdr:nvSpPr>
      <xdr:spPr bwMode="auto">
        <a:xfrm>
          <a:off x="4599622" y="34632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22</xdr:row>
      <xdr:rowOff>95250</xdr:rowOff>
    </xdr:from>
    <xdr:to>
      <xdr:col>8</xdr:col>
      <xdr:colOff>14287</xdr:colOff>
      <xdr:row>23</xdr:row>
      <xdr:rowOff>19051</xdr:rowOff>
    </xdr:to>
    <xdr:sp macro="" textlink="">
      <xdr:nvSpPr>
        <xdr:cNvPr id="33" name="Text Box 1">
          <a:extLst>
            <a:ext uri="{FF2B5EF4-FFF2-40B4-BE49-F238E27FC236}">
              <a16:creationId xmlns:a16="http://schemas.microsoft.com/office/drawing/2014/main" id="{84196BA8-9732-470A-BE3E-BD040F52FDB5}"/>
            </a:ext>
          </a:extLst>
        </xdr:cNvPr>
        <xdr:cNvSpPr txBox="1">
          <a:spLocks noChangeArrowheads="1"/>
        </xdr:cNvSpPr>
      </xdr:nvSpPr>
      <xdr:spPr bwMode="auto">
        <a:xfrm>
          <a:off x="4609147" y="36690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21</xdr:row>
      <xdr:rowOff>109538</xdr:rowOff>
    </xdr:from>
    <xdr:to>
      <xdr:col>9</xdr:col>
      <xdr:colOff>9525</xdr:colOff>
      <xdr:row>22</xdr:row>
      <xdr:rowOff>33339</xdr:rowOff>
    </xdr:to>
    <xdr:sp macro="" textlink="">
      <xdr:nvSpPr>
        <xdr:cNvPr id="34" name="Text Box 1">
          <a:extLst>
            <a:ext uri="{FF2B5EF4-FFF2-40B4-BE49-F238E27FC236}">
              <a16:creationId xmlns:a16="http://schemas.microsoft.com/office/drawing/2014/main" id="{5679934A-C0F2-457D-B987-9DFB26B15231}"/>
            </a:ext>
          </a:extLst>
        </xdr:cNvPr>
        <xdr:cNvSpPr txBox="1">
          <a:spLocks noChangeArrowheads="1"/>
        </xdr:cNvSpPr>
      </xdr:nvSpPr>
      <xdr:spPr bwMode="auto">
        <a:xfrm>
          <a:off x="4863465"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22</xdr:row>
      <xdr:rowOff>104776</xdr:rowOff>
    </xdr:from>
    <xdr:to>
      <xdr:col>9</xdr:col>
      <xdr:colOff>9525</xdr:colOff>
      <xdr:row>23</xdr:row>
      <xdr:rowOff>28577</xdr:rowOff>
    </xdr:to>
    <xdr:sp macro="" textlink="">
      <xdr:nvSpPr>
        <xdr:cNvPr id="35" name="Text Box 1">
          <a:extLst>
            <a:ext uri="{FF2B5EF4-FFF2-40B4-BE49-F238E27FC236}">
              <a16:creationId xmlns:a16="http://schemas.microsoft.com/office/drawing/2014/main" id="{16357824-A17A-42D8-9C22-F342A190D7B6}"/>
            </a:ext>
          </a:extLst>
        </xdr:cNvPr>
        <xdr:cNvSpPr txBox="1">
          <a:spLocks noChangeArrowheads="1"/>
        </xdr:cNvSpPr>
      </xdr:nvSpPr>
      <xdr:spPr bwMode="auto">
        <a:xfrm>
          <a:off x="4863465" y="367855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21</xdr:row>
      <xdr:rowOff>109538</xdr:rowOff>
    </xdr:from>
    <xdr:to>
      <xdr:col>10</xdr:col>
      <xdr:colOff>33337</xdr:colOff>
      <xdr:row>22</xdr:row>
      <xdr:rowOff>33339</xdr:rowOff>
    </xdr:to>
    <xdr:sp macro="" textlink="">
      <xdr:nvSpPr>
        <xdr:cNvPr id="36" name="Text Box 1">
          <a:extLst>
            <a:ext uri="{FF2B5EF4-FFF2-40B4-BE49-F238E27FC236}">
              <a16:creationId xmlns:a16="http://schemas.microsoft.com/office/drawing/2014/main" id="{4847F1AD-C587-4D3F-B459-84DC29E6DB04}"/>
            </a:ext>
          </a:extLst>
        </xdr:cNvPr>
        <xdr:cNvSpPr txBox="1">
          <a:spLocks noChangeArrowheads="1"/>
        </xdr:cNvSpPr>
      </xdr:nvSpPr>
      <xdr:spPr bwMode="auto">
        <a:xfrm>
          <a:off x="5146357" y="347757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22</xdr:row>
      <xdr:rowOff>100013</xdr:rowOff>
    </xdr:from>
    <xdr:to>
      <xdr:col>10</xdr:col>
      <xdr:colOff>28574</xdr:colOff>
      <xdr:row>23</xdr:row>
      <xdr:rowOff>23814</xdr:rowOff>
    </xdr:to>
    <xdr:sp macro="" textlink="">
      <xdr:nvSpPr>
        <xdr:cNvPr id="37" name="Text Box 1">
          <a:extLst>
            <a:ext uri="{FF2B5EF4-FFF2-40B4-BE49-F238E27FC236}">
              <a16:creationId xmlns:a16="http://schemas.microsoft.com/office/drawing/2014/main" id="{2005687A-50A2-443E-B79A-A50054E502D5}"/>
            </a:ext>
          </a:extLst>
        </xdr:cNvPr>
        <xdr:cNvSpPr txBox="1">
          <a:spLocks noChangeArrowheads="1"/>
        </xdr:cNvSpPr>
      </xdr:nvSpPr>
      <xdr:spPr bwMode="auto">
        <a:xfrm>
          <a:off x="5141594" y="367379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12</xdr:col>
      <xdr:colOff>428625</xdr:colOff>
      <xdr:row>8</xdr:row>
      <xdr:rowOff>400051</xdr:rowOff>
    </xdr:from>
    <xdr:to>
      <xdr:col>12</xdr:col>
      <xdr:colOff>510540</xdr:colOff>
      <xdr:row>9</xdr:row>
      <xdr:rowOff>119064</xdr:rowOff>
    </xdr:to>
    <xdr:sp macro="" textlink="">
      <xdr:nvSpPr>
        <xdr:cNvPr id="38" name="Text Box 1">
          <a:extLst>
            <a:ext uri="{FF2B5EF4-FFF2-40B4-BE49-F238E27FC236}">
              <a16:creationId xmlns:a16="http://schemas.microsoft.com/office/drawing/2014/main" id="{5B0A63FF-EDB5-4BFF-9086-F0A6A9BF8EF8}"/>
            </a:ext>
          </a:extLst>
        </xdr:cNvPr>
        <xdr:cNvSpPr txBox="1">
          <a:spLocks noChangeArrowheads="1"/>
        </xdr:cNvSpPr>
      </xdr:nvSpPr>
      <xdr:spPr bwMode="auto">
        <a:xfrm>
          <a:off x="6250305" y="1718311"/>
          <a:ext cx="0"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13</xdr:col>
      <xdr:colOff>633413</xdr:colOff>
      <xdr:row>8</xdr:row>
      <xdr:rowOff>400051</xdr:rowOff>
    </xdr:from>
    <xdr:to>
      <xdr:col>13</xdr:col>
      <xdr:colOff>715328</xdr:colOff>
      <xdr:row>9</xdr:row>
      <xdr:rowOff>119064</xdr:rowOff>
    </xdr:to>
    <xdr:sp macro="" textlink="">
      <xdr:nvSpPr>
        <xdr:cNvPr id="39" name="Text Box 1">
          <a:extLst>
            <a:ext uri="{FF2B5EF4-FFF2-40B4-BE49-F238E27FC236}">
              <a16:creationId xmlns:a16="http://schemas.microsoft.com/office/drawing/2014/main" id="{0FC84815-75EE-4AD2-B425-E1B8BC449872}"/>
            </a:ext>
          </a:extLst>
        </xdr:cNvPr>
        <xdr:cNvSpPr txBox="1">
          <a:spLocks noChangeArrowheads="1"/>
        </xdr:cNvSpPr>
      </xdr:nvSpPr>
      <xdr:spPr bwMode="auto">
        <a:xfrm>
          <a:off x="6881813"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14</xdr:col>
      <xdr:colOff>638176</xdr:colOff>
      <xdr:row>8</xdr:row>
      <xdr:rowOff>400051</xdr:rowOff>
    </xdr:from>
    <xdr:to>
      <xdr:col>14</xdr:col>
      <xdr:colOff>720091</xdr:colOff>
      <xdr:row>9</xdr:row>
      <xdr:rowOff>119064</xdr:rowOff>
    </xdr:to>
    <xdr:sp macro="" textlink="">
      <xdr:nvSpPr>
        <xdr:cNvPr id="40" name="Text Box 1">
          <a:extLst>
            <a:ext uri="{FF2B5EF4-FFF2-40B4-BE49-F238E27FC236}">
              <a16:creationId xmlns:a16="http://schemas.microsoft.com/office/drawing/2014/main" id="{4293E28F-91C3-485B-8F14-13B827E1D22B}"/>
            </a:ext>
          </a:extLst>
        </xdr:cNvPr>
        <xdr:cNvSpPr txBox="1">
          <a:spLocks noChangeArrowheads="1"/>
        </xdr:cNvSpPr>
      </xdr:nvSpPr>
      <xdr:spPr bwMode="auto">
        <a:xfrm>
          <a:off x="7625716" y="1718311"/>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15</xdr:col>
      <xdr:colOff>642938</xdr:colOff>
      <xdr:row>8</xdr:row>
      <xdr:rowOff>395288</xdr:rowOff>
    </xdr:from>
    <xdr:to>
      <xdr:col>15</xdr:col>
      <xdr:colOff>724853</xdr:colOff>
      <xdr:row>9</xdr:row>
      <xdr:rowOff>114301</xdr:rowOff>
    </xdr:to>
    <xdr:sp macro="" textlink="">
      <xdr:nvSpPr>
        <xdr:cNvPr id="41" name="Text Box 1">
          <a:extLst>
            <a:ext uri="{FF2B5EF4-FFF2-40B4-BE49-F238E27FC236}">
              <a16:creationId xmlns:a16="http://schemas.microsoft.com/office/drawing/2014/main" id="{DB978E99-4617-4026-8006-E69C7F04FF2C}"/>
            </a:ext>
          </a:extLst>
        </xdr:cNvPr>
        <xdr:cNvSpPr txBox="1">
          <a:spLocks noChangeArrowheads="1"/>
        </xdr:cNvSpPr>
      </xdr:nvSpPr>
      <xdr:spPr bwMode="auto">
        <a:xfrm>
          <a:off x="8369618" y="1713548"/>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19</xdr:col>
      <xdr:colOff>214313</xdr:colOff>
      <xdr:row>8</xdr:row>
      <xdr:rowOff>400050</xdr:rowOff>
    </xdr:from>
    <xdr:to>
      <xdr:col>19</xdr:col>
      <xdr:colOff>296228</xdr:colOff>
      <xdr:row>9</xdr:row>
      <xdr:rowOff>119063</xdr:rowOff>
    </xdr:to>
    <xdr:sp macro="" textlink="">
      <xdr:nvSpPr>
        <xdr:cNvPr id="42" name="Text Box 1">
          <a:extLst>
            <a:ext uri="{FF2B5EF4-FFF2-40B4-BE49-F238E27FC236}">
              <a16:creationId xmlns:a16="http://schemas.microsoft.com/office/drawing/2014/main" id="{AA190AAE-7454-43F2-B7C1-C42531F88F92}"/>
            </a:ext>
          </a:extLst>
        </xdr:cNvPr>
        <xdr:cNvSpPr txBox="1">
          <a:spLocks noChangeArrowheads="1"/>
        </xdr:cNvSpPr>
      </xdr:nvSpPr>
      <xdr:spPr bwMode="auto">
        <a:xfrm>
          <a:off x="9731693" y="1718310"/>
          <a:ext cx="81915" cy="122873"/>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円</a:t>
          </a:r>
        </a:p>
      </xdr:txBody>
    </xdr:sp>
    <xdr:clientData/>
  </xdr:twoCellAnchor>
  <xdr:twoCellAnchor>
    <xdr:from>
      <xdr:col>6</xdr:col>
      <xdr:colOff>12700</xdr:colOff>
      <xdr:row>4</xdr:row>
      <xdr:rowOff>115569</xdr:rowOff>
    </xdr:from>
    <xdr:to>
      <xdr:col>10</xdr:col>
      <xdr:colOff>114300</xdr:colOff>
      <xdr:row>6</xdr:row>
      <xdr:rowOff>3174</xdr:rowOff>
    </xdr:to>
    <xdr:grpSp>
      <xdr:nvGrpSpPr>
        <xdr:cNvPr id="43" name="グループ化 42">
          <a:extLst>
            <a:ext uri="{FF2B5EF4-FFF2-40B4-BE49-F238E27FC236}">
              <a16:creationId xmlns:a16="http://schemas.microsoft.com/office/drawing/2014/main" id="{FFA6170D-906A-479C-A654-8CAAB7CD4A59}"/>
            </a:ext>
          </a:extLst>
        </xdr:cNvPr>
        <xdr:cNvGrpSpPr/>
      </xdr:nvGrpSpPr>
      <xdr:grpSpPr>
        <a:xfrm>
          <a:off x="3075940" y="862329"/>
          <a:ext cx="2555240" cy="207645"/>
          <a:chOff x="2965450" y="712469"/>
          <a:chExt cx="2241550" cy="205105"/>
        </a:xfrm>
      </xdr:grpSpPr>
      <xdr:sp macro="" textlink="">
        <xdr:nvSpPr>
          <xdr:cNvPr id="44" name="Text Box 1">
            <a:extLst>
              <a:ext uri="{FF2B5EF4-FFF2-40B4-BE49-F238E27FC236}">
                <a16:creationId xmlns:a16="http://schemas.microsoft.com/office/drawing/2014/main" id="{FB96CA56-893D-42E3-BEDA-53DFF7CB868F}"/>
              </a:ext>
            </a:extLst>
          </xdr:cNvPr>
          <xdr:cNvSpPr txBox="1">
            <a:spLocks noChangeArrowheads="1"/>
          </xdr:cNvSpPr>
        </xdr:nvSpPr>
        <xdr:spPr bwMode="auto">
          <a:xfrm>
            <a:off x="29654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府</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県</a:t>
            </a:r>
          </a:p>
        </xdr:txBody>
      </xdr:sp>
      <xdr:sp macro="" textlink="">
        <xdr:nvSpPr>
          <xdr:cNvPr id="45" name="Text Box 1">
            <a:extLst>
              <a:ext uri="{FF2B5EF4-FFF2-40B4-BE49-F238E27FC236}">
                <a16:creationId xmlns:a16="http://schemas.microsoft.com/office/drawing/2014/main" id="{FD05FC53-24E5-45EB-B796-556AC269F565}"/>
              </a:ext>
            </a:extLst>
          </xdr:cNvPr>
          <xdr:cNvSpPr txBox="1">
            <a:spLocks noChangeArrowheads="1"/>
          </xdr:cNvSpPr>
        </xdr:nvSpPr>
        <xdr:spPr bwMode="auto">
          <a:xfrm>
            <a:off x="4184650" y="714691"/>
            <a:ext cx="1022350" cy="200660"/>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基　 幹 　番　</a:t>
            </a:r>
            <a:r>
              <a:rPr lang="ja-JP" altLang="en-US" sz="1000" b="0" i="0" strike="noStrike" baseline="0">
                <a:solidFill>
                  <a:srgbClr val="000000"/>
                </a:solidFill>
                <a:latin typeface="游明朝" panose="02020400000000000000" pitchFamily="18" charset="-128"/>
                <a:ea typeface="游明朝" panose="02020400000000000000" pitchFamily="18" charset="-128"/>
              </a:rPr>
              <a:t> </a:t>
            </a:r>
            <a:r>
              <a:rPr lang="ja-JP" altLang="en-US" sz="1000" b="0" i="0" strike="noStrike">
                <a:solidFill>
                  <a:srgbClr val="000000"/>
                </a:solidFill>
                <a:latin typeface="游明朝" panose="02020400000000000000" pitchFamily="18" charset="-128"/>
                <a:ea typeface="游明朝" panose="02020400000000000000" pitchFamily="18" charset="-128"/>
              </a:rPr>
              <a:t>号</a:t>
            </a:r>
          </a:p>
        </xdr:txBody>
      </xdr:sp>
      <xdr:sp macro="" textlink="">
        <xdr:nvSpPr>
          <xdr:cNvPr id="46" name="Text Box 1">
            <a:extLst>
              <a:ext uri="{FF2B5EF4-FFF2-40B4-BE49-F238E27FC236}">
                <a16:creationId xmlns:a16="http://schemas.microsoft.com/office/drawing/2014/main" id="{CA743BB8-450D-4EA5-BC9B-B87D786C169D}"/>
              </a:ext>
            </a:extLst>
          </xdr:cNvPr>
          <xdr:cNvSpPr txBox="1">
            <a:spLocks noChangeArrowheads="1"/>
          </xdr:cNvSpPr>
        </xdr:nvSpPr>
        <xdr:spPr bwMode="auto">
          <a:xfrm>
            <a:off x="33083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所掌</a:t>
            </a:r>
          </a:p>
        </xdr:txBody>
      </xdr:sp>
      <xdr:sp macro="" textlink="">
        <xdr:nvSpPr>
          <xdr:cNvPr id="47" name="Text Box 1">
            <a:extLst>
              <a:ext uri="{FF2B5EF4-FFF2-40B4-BE49-F238E27FC236}">
                <a16:creationId xmlns:a16="http://schemas.microsoft.com/office/drawing/2014/main" id="{44D4B050-5C68-433C-9ACC-AFB894947930}"/>
              </a:ext>
            </a:extLst>
          </xdr:cNvPr>
          <xdr:cNvSpPr txBox="1">
            <a:spLocks noChangeArrowheads="1"/>
          </xdr:cNvSpPr>
        </xdr:nvSpPr>
        <xdr:spPr bwMode="auto">
          <a:xfrm>
            <a:off x="3651250" y="712469"/>
            <a:ext cx="387350" cy="205105"/>
          </a:xfrm>
          <a:prstGeom prst="rect">
            <a:avLst/>
          </a:prstGeom>
          <a:noFill/>
          <a:ln w="9525">
            <a:noFill/>
            <a:miter lim="800000"/>
            <a:headEnd/>
            <a:tailEnd/>
          </a:ln>
        </xdr:spPr>
        <xdr:txBody>
          <a:bodyPr vertOverflow="clip" wrap="square" lIns="0" tIns="0" rIns="0" bIns="0" anchor="ctr" anchorCtr="0" upright="1"/>
          <a:lstStyle/>
          <a:p>
            <a:pPr algn="ctr" rtl="1">
              <a:defRPr sz="1000"/>
            </a:pPr>
            <a:r>
              <a:rPr lang="ja-JP" altLang="en-US" sz="1000" b="0" i="0" strike="noStrike">
                <a:solidFill>
                  <a:srgbClr val="000000"/>
                </a:solidFill>
                <a:latin typeface="游明朝" panose="02020400000000000000" pitchFamily="18" charset="-128"/>
                <a:ea typeface="游明朝" panose="02020400000000000000" pitchFamily="18" charset="-128"/>
              </a:rPr>
              <a:t>管 轄</a:t>
            </a:r>
          </a:p>
        </xdr:txBody>
      </xdr:sp>
    </xdr:grpSp>
    <xdr:clientData/>
  </xdr:twoCellAnchor>
  <xdr:twoCellAnchor>
    <xdr:from>
      <xdr:col>0</xdr:col>
      <xdr:colOff>586740</xdr:colOff>
      <xdr:row>12</xdr:row>
      <xdr:rowOff>182880</xdr:rowOff>
    </xdr:from>
    <xdr:to>
      <xdr:col>1</xdr:col>
      <xdr:colOff>165735</xdr:colOff>
      <xdr:row>13</xdr:row>
      <xdr:rowOff>190500</xdr:rowOff>
    </xdr:to>
    <xdr:sp macro="" textlink="">
      <xdr:nvSpPr>
        <xdr:cNvPr id="55" name="Text Box 1">
          <a:extLst>
            <a:ext uri="{FF2B5EF4-FFF2-40B4-BE49-F238E27FC236}">
              <a16:creationId xmlns:a16="http://schemas.microsoft.com/office/drawing/2014/main" id="{C0A35B1E-16A3-4F33-A3BA-F10B483C9E03}"/>
            </a:ext>
          </a:extLst>
        </xdr:cNvPr>
        <xdr:cNvSpPr txBox="1">
          <a:spLocks noChangeArrowheads="1"/>
        </xdr:cNvSpPr>
      </xdr:nvSpPr>
      <xdr:spPr bwMode="auto">
        <a:xfrm>
          <a:off x="586740" y="457962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③</a:t>
          </a:r>
        </a:p>
      </xdr:txBody>
    </xdr:sp>
    <xdr:clientData/>
  </xdr:twoCellAnchor>
  <xdr:twoCellAnchor>
    <xdr:from>
      <xdr:col>0</xdr:col>
      <xdr:colOff>594360</xdr:colOff>
      <xdr:row>14</xdr:row>
      <xdr:rowOff>160020</xdr:rowOff>
    </xdr:from>
    <xdr:to>
      <xdr:col>1</xdr:col>
      <xdr:colOff>173355</xdr:colOff>
      <xdr:row>15</xdr:row>
      <xdr:rowOff>167640</xdr:rowOff>
    </xdr:to>
    <xdr:sp macro="" textlink="">
      <xdr:nvSpPr>
        <xdr:cNvPr id="56" name="Text Box 1">
          <a:extLst>
            <a:ext uri="{FF2B5EF4-FFF2-40B4-BE49-F238E27FC236}">
              <a16:creationId xmlns:a16="http://schemas.microsoft.com/office/drawing/2014/main" id="{13573355-CDC1-4249-A870-84B8B3B74974}"/>
            </a:ext>
          </a:extLst>
        </xdr:cNvPr>
        <xdr:cNvSpPr txBox="1">
          <a:spLocks noChangeArrowheads="1"/>
        </xdr:cNvSpPr>
      </xdr:nvSpPr>
      <xdr:spPr bwMode="auto">
        <a:xfrm>
          <a:off x="594360" y="4968240"/>
          <a:ext cx="180975" cy="21336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900" b="0" i="0" strike="noStrike">
              <a:solidFill>
                <a:srgbClr val="000000"/>
              </a:solidFill>
              <a:latin typeface="游明朝" panose="02020400000000000000" pitchFamily="18" charset="-128"/>
              <a:ea typeface="游明朝" panose="02020400000000000000" pitchFamily="18" charset="-128"/>
            </a:rPr>
            <a:t>④</a:t>
          </a:r>
        </a:p>
      </xdr:txBody>
    </xdr:sp>
    <xdr:clientData/>
  </xdr:twoCellAnchor>
  <xdr:twoCellAnchor>
    <xdr:from>
      <xdr:col>7</xdr:col>
      <xdr:colOff>189547</xdr:colOff>
      <xdr:row>11</xdr:row>
      <xdr:rowOff>0</xdr:rowOff>
    </xdr:from>
    <xdr:to>
      <xdr:col>8</xdr:col>
      <xdr:colOff>14287</xdr:colOff>
      <xdr:row>11</xdr:row>
      <xdr:rowOff>19051</xdr:rowOff>
    </xdr:to>
    <xdr:sp macro="" textlink="">
      <xdr:nvSpPr>
        <xdr:cNvPr id="58" name="Text Box 1">
          <a:extLst>
            <a:ext uri="{FF2B5EF4-FFF2-40B4-BE49-F238E27FC236}">
              <a16:creationId xmlns:a16="http://schemas.microsoft.com/office/drawing/2014/main" id="{D0432897-4839-4DC6-90EA-448EC99824AF}"/>
            </a:ext>
          </a:extLst>
        </xdr:cNvPr>
        <xdr:cNvSpPr txBox="1">
          <a:spLocks noChangeArrowheads="1"/>
        </xdr:cNvSpPr>
      </xdr:nvSpPr>
      <xdr:spPr bwMode="auto">
        <a:xfrm>
          <a:off x="4609147" y="40805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0</xdr:rowOff>
    </xdr:from>
    <xdr:to>
      <xdr:col>9</xdr:col>
      <xdr:colOff>9525</xdr:colOff>
      <xdr:row>11</xdr:row>
      <xdr:rowOff>28577</xdr:rowOff>
    </xdr:to>
    <xdr:sp macro="" textlink="">
      <xdr:nvSpPr>
        <xdr:cNvPr id="60" name="Text Box 1">
          <a:extLst>
            <a:ext uri="{FF2B5EF4-FFF2-40B4-BE49-F238E27FC236}">
              <a16:creationId xmlns:a16="http://schemas.microsoft.com/office/drawing/2014/main" id="{E324F6A0-CA6B-4394-855A-7B4ED111BAD3}"/>
            </a:ext>
          </a:extLst>
        </xdr:cNvPr>
        <xdr:cNvSpPr txBox="1">
          <a:spLocks noChangeArrowheads="1"/>
        </xdr:cNvSpPr>
      </xdr:nvSpPr>
      <xdr:spPr bwMode="auto">
        <a:xfrm>
          <a:off x="4863465" y="409003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203834</xdr:colOff>
      <xdr:row>11</xdr:row>
      <xdr:rowOff>0</xdr:rowOff>
    </xdr:from>
    <xdr:to>
      <xdr:col>10</xdr:col>
      <xdr:colOff>28574</xdr:colOff>
      <xdr:row>11</xdr:row>
      <xdr:rowOff>23814</xdr:rowOff>
    </xdr:to>
    <xdr:sp macro="" textlink="">
      <xdr:nvSpPr>
        <xdr:cNvPr id="62" name="Text Box 1">
          <a:extLst>
            <a:ext uri="{FF2B5EF4-FFF2-40B4-BE49-F238E27FC236}">
              <a16:creationId xmlns:a16="http://schemas.microsoft.com/office/drawing/2014/main" id="{3B54A25A-AF05-4FE9-876B-D6A596B57347}"/>
            </a:ext>
          </a:extLst>
        </xdr:cNvPr>
        <xdr:cNvSpPr txBox="1">
          <a:spLocks noChangeArrowheads="1"/>
        </xdr:cNvSpPr>
      </xdr:nvSpPr>
      <xdr:spPr bwMode="auto">
        <a:xfrm>
          <a:off x="5141594" y="408527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11</xdr:row>
      <xdr:rowOff>95250</xdr:rowOff>
    </xdr:from>
    <xdr:to>
      <xdr:col>8</xdr:col>
      <xdr:colOff>4762</xdr:colOff>
      <xdr:row>12</xdr:row>
      <xdr:rowOff>19051</xdr:rowOff>
    </xdr:to>
    <xdr:sp macro="" textlink="">
      <xdr:nvSpPr>
        <xdr:cNvPr id="63" name="Text Box 1">
          <a:extLst>
            <a:ext uri="{FF2B5EF4-FFF2-40B4-BE49-F238E27FC236}">
              <a16:creationId xmlns:a16="http://schemas.microsoft.com/office/drawing/2014/main" id="{84ACAC83-E10E-45AD-A132-DE99E34BAC87}"/>
            </a:ext>
          </a:extLst>
        </xdr:cNvPr>
        <xdr:cNvSpPr txBox="1">
          <a:spLocks noChangeArrowheads="1"/>
        </xdr:cNvSpPr>
      </xdr:nvSpPr>
      <xdr:spPr bwMode="auto">
        <a:xfrm>
          <a:off x="4599622" y="42862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12</xdr:row>
      <xdr:rowOff>95250</xdr:rowOff>
    </xdr:from>
    <xdr:to>
      <xdr:col>8</xdr:col>
      <xdr:colOff>14287</xdr:colOff>
      <xdr:row>13</xdr:row>
      <xdr:rowOff>19051</xdr:rowOff>
    </xdr:to>
    <xdr:sp macro="" textlink="">
      <xdr:nvSpPr>
        <xdr:cNvPr id="64" name="Text Box 1">
          <a:extLst>
            <a:ext uri="{FF2B5EF4-FFF2-40B4-BE49-F238E27FC236}">
              <a16:creationId xmlns:a16="http://schemas.microsoft.com/office/drawing/2014/main" id="{AC73E971-62BB-4B41-B058-AA53FC9BF279}"/>
            </a:ext>
          </a:extLst>
        </xdr:cNvPr>
        <xdr:cNvSpPr txBox="1">
          <a:spLocks noChangeArrowheads="1"/>
        </xdr:cNvSpPr>
      </xdr:nvSpPr>
      <xdr:spPr bwMode="auto">
        <a:xfrm>
          <a:off x="4609147" y="449199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11</xdr:row>
      <xdr:rowOff>109538</xdr:rowOff>
    </xdr:from>
    <xdr:to>
      <xdr:col>9</xdr:col>
      <xdr:colOff>9525</xdr:colOff>
      <xdr:row>12</xdr:row>
      <xdr:rowOff>33339</xdr:rowOff>
    </xdr:to>
    <xdr:sp macro="" textlink="">
      <xdr:nvSpPr>
        <xdr:cNvPr id="65" name="Text Box 1">
          <a:extLst>
            <a:ext uri="{FF2B5EF4-FFF2-40B4-BE49-F238E27FC236}">
              <a16:creationId xmlns:a16="http://schemas.microsoft.com/office/drawing/2014/main" id="{A59FAAFC-43C1-450C-98CD-E771D1099D96}"/>
            </a:ext>
          </a:extLst>
        </xdr:cNvPr>
        <xdr:cNvSpPr txBox="1">
          <a:spLocks noChangeArrowheads="1"/>
        </xdr:cNvSpPr>
      </xdr:nvSpPr>
      <xdr:spPr bwMode="auto">
        <a:xfrm>
          <a:off x="4863465" y="430053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12</xdr:row>
      <xdr:rowOff>104776</xdr:rowOff>
    </xdr:from>
    <xdr:to>
      <xdr:col>9</xdr:col>
      <xdr:colOff>9525</xdr:colOff>
      <xdr:row>13</xdr:row>
      <xdr:rowOff>28577</xdr:rowOff>
    </xdr:to>
    <xdr:sp macro="" textlink="">
      <xdr:nvSpPr>
        <xdr:cNvPr id="66" name="Text Box 1">
          <a:extLst>
            <a:ext uri="{FF2B5EF4-FFF2-40B4-BE49-F238E27FC236}">
              <a16:creationId xmlns:a16="http://schemas.microsoft.com/office/drawing/2014/main" id="{D5BD1E0E-4BBB-42C8-80F8-4074A346A111}"/>
            </a:ext>
          </a:extLst>
        </xdr:cNvPr>
        <xdr:cNvSpPr txBox="1">
          <a:spLocks noChangeArrowheads="1"/>
        </xdr:cNvSpPr>
      </xdr:nvSpPr>
      <xdr:spPr bwMode="auto">
        <a:xfrm>
          <a:off x="4863465" y="450151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11</xdr:row>
      <xdr:rowOff>109538</xdr:rowOff>
    </xdr:from>
    <xdr:to>
      <xdr:col>10</xdr:col>
      <xdr:colOff>33337</xdr:colOff>
      <xdr:row>12</xdr:row>
      <xdr:rowOff>33339</xdr:rowOff>
    </xdr:to>
    <xdr:sp macro="" textlink="">
      <xdr:nvSpPr>
        <xdr:cNvPr id="67" name="Text Box 1">
          <a:extLst>
            <a:ext uri="{FF2B5EF4-FFF2-40B4-BE49-F238E27FC236}">
              <a16:creationId xmlns:a16="http://schemas.microsoft.com/office/drawing/2014/main" id="{57A19E40-1F41-4F19-889E-7726B2BE82DF}"/>
            </a:ext>
          </a:extLst>
        </xdr:cNvPr>
        <xdr:cNvSpPr txBox="1">
          <a:spLocks noChangeArrowheads="1"/>
        </xdr:cNvSpPr>
      </xdr:nvSpPr>
      <xdr:spPr bwMode="auto">
        <a:xfrm>
          <a:off x="5146357" y="430053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12</xdr:row>
      <xdr:rowOff>100013</xdr:rowOff>
    </xdr:from>
    <xdr:to>
      <xdr:col>10</xdr:col>
      <xdr:colOff>28574</xdr:colOff>
      <xdr:row>13</xdr:row>
      <xdr:rowOff>23814</xdr:rowOff>
    </xdr:to>
    <xdr:sp macro="" textlink="">
      <xdr:nvSpPr>
        <xdr:cNvPr id="68" name="Text Box 1">
          <a:extLst>
            <a:ext uri="{FF2B5EF4-FFF2-40B4-BE49-F238E27FC236}">
              <a16:creationId xmlns:a16="http://schemas.microsoft.com/office/drawing/2014/main" id="{503B7E88-99A2-4E27-A603-26198EE974ED}"/>
            </a:ext>
          </a:extLst>
        </xdr:cNvPr>
        <xdr:cNvSpPr txBox="1">
          <a:spLocks noChangeArrowheads="1"/>
        </xdr:cNvSpPr>
      </xdr:nvSpPr>
      <xdr:spPr bwMode="auto">
        <a:xfrm>
          <a:off x="5141594" y="449675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13</xdr:row>
      <xdr:rowOff>95250</xdr:rowOff>
    </xdr:from>
    <xdr:to>
      <xdr:col>8</xdr:col>
      <xdr:colOff>4762</xdr:colOff>
      <xdr:row>14</xdr:row>
      <xdr:rowOff>19051</xdr:rowOff>
    </xdr:to>
    <xdr:sp macro="" textlink="">
      <xdr:nvSpPr>
        <xdr:cNvPr id="69" name="Text Box 1">
          <a:extLst>
            <a:ext uri="{FF2B5EF4-FFF2-40B4-BE49-F238E27FC236}">
              <a16:creationId xmlns:a16="http://schemas.microsoft.com/office/drawing/2014/main" id="{4BF0CB41-A553-4F0B-B58E-3D6774DB20D6}"/>
            </a:ext>
          </a:extLst>
        </xdr:cNvPr>
        <xdr:cNvSpPr txBox="1">
          <a:spLocks noChangeArrowheads="1"/>
        </xdr:cNvSpPr>
      </xdr:nvSpPr>
      <xdr:spPr bwMode="auto">
        <a:xfrm>
          <a:off x="4599622" y="469773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14</xdr:row>
      <xdr:rowOff>95250</xdr:rowOff>
    </xdr:from>
    <xdr:to>
      <xdr:col>8</xdr:col>
      <xdr:colOff>14287</xdr:colOff>
      <xdr:row>15</xdr:row>
      <xdr:rowOff>19051</xdr:rowOff>
    </xdr:to>
    <xdr:sp macro="" textlink="">
      <xdr:nvSpPr>
        <xdr:cNvPr id="70" name="Text Box 1">
          <a:extLst>
            <a:ext uri="{FF2B5EF4-FFF2-40B4-BE49-F238E27FC236}">
              <a16:creationId xmlns:a16="http://schemas.microsoft.com/office/drawing/2014/main" id="{3915D638-A053-4572-AD25-49A6C2755FC8}"/>
            </a:ext>
          </a:extLst>
        </xdr:cNvPr>
        <xdr:cNvSpPr txBox="1">
          <a:spLocks noChangeArrowheads="1"/>
        </xdr:cNvSpPr>
      </xdr:nvSpPr>
      <xdr:spPr bwMode="auto">
        <a:xfrm>
          <a:off x="4609147" y="490347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13</xdr:row>
      <xdr:rowOff>109538</xdr:rowOff>
    </xdr:from>
    <xdr:to>
      <xdr:col>9</xdr:col>
      <xdr:colOff>9525</xdr:colOff>
      <xdr:row>14</xdr:row>
      <xdr:rowOff>33339</xdr:rowOff>
    </xdr:to>
    <xdr:sp macro="" textlink="">
      <xdr:nvSpPr>
        <xdr:cNvPr id="71" name="Text Box 1">
          <a:extLst>
            <a:ext uri="{FF2B5EF4-FFF2-40B4-BE49-F238E27FC236}">
              <a16:creationId xmlns:a16="http://schemas.microsoft.com/office/drawing/2014/main" id="{1BE5A307-7507-4D7C-AEA7-C90B0B2DB25E}"/>
            </a:ext>
          </a:extLst>
        </xdr:cNvPr>
        <xdr:cNvSpPr txBox="1">
          <a:spLocks noChangeArrowheads="1"/>
        </xdr:cNvSpPr>
      </xdr:nvSpPr>
      <xdr:spPr bwMode="auto">
        <a:xfrm>
          <a:off x="4863465" y="47120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14</xdr:row>
      <xdr:rowOff>104776</xdr:rowOff>
    </xdr:from>
    <xdr:to>
      <xdr:col>9</xdr:col>
      <xdr:colOff>9525</xdr:colOff>
      <xdr:row>15</xdr:row>
      <xdr:rowOff>28577</xdr:rowOff>
    </xdr:to>
    <xdr:sp macro="" textlink="">
      <xdr:nvSpPr>
        <xdr:cNvPr id="72" name="Text Box 1">
          <a:extLst>
            <a:ext uri="{FF2B5EF4-FFF2-40B4-BE49-F238E27FC236}">
              <a16:creationId xmlns:a16="http://schemas.microsoft.com/office/drawing/2014/main" id="{CB476E4B-D3E2-46C2-8488-4236699FF2A7}"/>
            </a:ext>
          </a:extLst>
        </xdr:cNvPr>
        <xdr:cNvSpPr txBox="1">
          <a:spLocks noChangeArrowheads="1"/>
        </xdr:cNvSpPr>
      </xdr:nvSpPr>
      <xdr:spPr bwMode="auto">
        <a:xfrm>
          <a:off x="4863465" y="491299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13</xdr:row>
      <xdr:rowOff>109538</xdr:rowOff>
    </xdr:from>
    <xdr:to>
      <xdr:col>10</xdr:col>
      <xdr:colOff>33337</xdr:colOff>
      <xdr:row>14</xdr:row>
      <xdr:rowOff>33339</xdr:rowOff>
    </xdr:to>
    <xdr:sp macro="" textlink="">
      <xdr:nvSpPr>
        <xdr:cNvPr id="73" name="Text Box 1">
          <a:extLst>
            <a:ext uri="{FF2B5EF4-FFF2-40B4-BE49-F238E27FC236}">
              <a16:creationId xmlns:a16="http://schemas.microsoft.com/office/drawing/2014/main" id="{392A8305-899A-46D2-8BA7-E355153B2D8D}"/>
            </a:ext>
          </a:extLst>
        </xdr:cNvPr>
        <xdr:cNvSpPr txBox="1">
          <a:spLocks noChangeArrowheads="1"/>
        </xdr:cNvSpPr>
      </xdr:nvSpPr>
      <xdr:spPr bwMode="auto">
        <a:xfrm>
          <a:off x="5146357" y="471201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14</xdr:row>
      <xdr:rowOff>100013</xdr:rowOff>
    </xdr:from>
    <xdr:to>
      <xdr:col>10</xdr:col>
      <xdr:colOff>28574</xdr:colOff>
      <xdr:row>15</xdr:row>
      <xdr:rowOff>23814</xdr:rowOff>
    </xdr:to>
    <xdr:sp macro="" textlink="">
      <xdr:nvSpPr>
        <xdr:cNvPr id="74" name="Text Box 1">
          <a:extLst>
            <a:ext uri="{FF2B5EF4-FFF2-40B4-BE49-F238E27FC236}">
              <a16:creationId xmlns:a16="http://schemas.microsoft.com/office/drawing/2014/main" id="{5A6C90B0-268A-471D-B19A-F2EA297F9A43}"/>
            </a:ext>
          </a:extLst>
        </xdr:cNvPr>
        <xdr:cNvSpPr txBox="1">
          <a:spLocks noChangeArrowheads="1"/>
        </xdr:cNvSpPr>
      </xdr:nvSpPr>
      <xdr:spPr bwMode="auto">
        <a:xfrm>
          <a:off x="5141594" y="490823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7</xdr:col>
      <xdr:colOff>180022</xdr:colOff>
      <xdr:row>15</xdr:row>
      <xdr:rowOff>95250</xdr:rowOff>
    </xdr:from>
    <xdr:to>
      <xdr:col>8</xdr:col>
      <xdr:colOff>4762</xdr:colOff>
      <xdr:row>16</xdr:row>
      <xdr:rowOff>19051</xdr:rowOff>
    </xdr:to>
    <xdr:sp macro="" textlink="">
      <xdr:nvSpPr>
        <xdr:cNvPr id="75" name="Text Box 1">
          <a:extLst>
            <a:ext uri="{FF2B5EF4-FFF2-40B4-BE49-F238E27FC236}">
              <a16:creationId xmlns:a16="http://schemas.microsoft.com/office/drawing/2014/main" id="{572D4395-5969-41A9-A2CC-3D9D056F55DF}"/>
            </a:ext>
          </a:extLst>
        </xdr:cNvPr>
        <xdr:cNvSpPr txBox="1">
          <a:spLocks noChangeArrowheads="1"/>
        </xdr:cNvSpPr>
      </xdr:nvSpPr>
      <xdr:spPr bwMode="auto">
        <a:xfrm>
          <a:off x="4599622" y="510921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7</xdr:col>
      <xdr:colOff>189547</xdr:colOff>
      <xdr:row>16</xdr:row>
      <xdr:rowOff>95250</xdr:rowOff>
    </xdr:from>
    <xdr:to>
      <xdr:col>8</xdr:col>
      <xdr:colOff>14287</xdr:colOff>
      <xdr:row>17</xdr:row>
      <xdr:rowOff>0</xdr:rowOff>
    </xdr:to>
    <xdr:sp macro="" textlink="">
      <xdr:nvSpPr>
        <xdr:cNvPr id="76" name="Text Box 1">
          <a:extLst>
            <a:ext uri="{FF2B5EF4-FFF2-40B4-BE49-F238E27FC236}">
              <a16:creationId xmlns:a16="http://schemas.microsoft.com/office/drawing/2014/main" id="{10D343AC-5006-42DE-A647-44AF06554DDF}"/>
            </a:ext>
          </a:extLst>
        </xdr:cNvPr>
        <xdr:cNvSpPr txBox="1">
          <a:spLocks noChangeArrowheads="1"/>
        </xdr:cNvSpPr>
      </xdr:nvSpPr>
      <xdr:spPr bwMode="auto">
        <a:xfrm>
          <a:off x="4609147" y="5314950"/>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年</a:t>
          </a:r>
        </a:p>
      </xdr:txBody>
    </xdr:sp>
    <xdr:clientData/>
  </xdr:twoCellAnchor>
  <xdr:twoCellAnchor>
    <xdr:from>
      <xdr:col>8</xdr:col>
      <xdr:colOff>184785</xdr:colOff>
      <xdr:row>15</xdr:row>
      <xdr:rowOff>109538</xdr:rowOff>
    </xdr:from>
    <xdr:to>
      <xdr:col>9</xdr:col>
      <xdr:colOff>9525</xdr:colOff>
      <xdr:row>16</xdr:row>
      <xdr:rowOff>33339</xdr:rowOff>
    </xdr:to>
    <xdr:sp macro="" textlink="">
      <xdr:nvSpPr>
        <xdr:cNvPr id="77" name="Text Box 1">
          <a:extLst>
            <a:ext uri="{FF2B5EF4-FFF2-40B4-BE49-F238E27FC236}">
              <a16:creationId xmlns:a16="http://schemas.microsoft.com/office/drawing/2014/main" id="{EF9C1D64-D8B0-45BE-A0E7-276DC2F3E21C}"/>
            </a:ext>
          </a:extLst>
        </xdr:cNvPr>
        <xdr:cNvSpPr txBox="1">
          <a:spLocks noChangeArrowheads="1"/>
        </xdr:cNvSpPr>
      </xdr:nvSpPr>
      <xdr:spPr bwMode="auto">
        <a:xfrm>
          <a:off x="4863465" y="51234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8</xdr:col>
      <xdr:colOff>184785</xdr:colOff>
      <xdr:row>16</xdr:row>
      <xdr:rowOff>104776</xdr:rowOff>
    </xdr:from>
    <xdr:to>
      <xdr:col>9</xdr:col>
      <xdr:colOff>9525</xdr:colOff>
      <xdr:row>17</xdr:row>
      <xdr:rowOff>0</xdr:rowOff>
    </xdr:to>
    <xdr:sp macro="" textlink="">
      <xdr:nvSpPr>
        <xdr:cNvPr id="78" name="Text Box 1">
          <a:extLst>
            <a:ext uri="{FF2B5EF4-FFF2-40B4-BE49-F238E27FC236}">
              <a16:creationId xmlns:a16="http://schemas.microsoft.com/office/drawing/2014/main" id="{0A533A92-8A39-499D-A746-2E7FBA7DE8FF}"/>
            </a:ext>
          </a:extLst>
        </xdr:cNvPr>
        <xdr:cNvSpPr txBox="1">
          <a:spLocks noChangeArrowheads="1"/>
        </xdr:cNvSpPr>
      </xdr:nvSpPr>
      <xdr:spPr bwMode="auto">
        <a:xfrm>
          <a:off x="4863465" y="5324476"/>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月</a:t>
          </a:r>
        </a:p>
      </xdr:txBody>
    </xdr:sp>
    <xdr:clientData/>
  </xdr:twoCellAnchor>
  <xdr:twoCellAnchor>
    <xdr:from>
      <xdr:col>9</xdr:col>
      <xdr:colOff>208597</xdr:colOff>
      <xdr:row>15</xdr:row>
      <xdr:rowOff>109538</xdr:rowOff>
    </xdr:from>
    <xdr:to>
      <xdr:col>10</xdr:col>
      <xdr:colOff>33337</xdr:colOff>
      <xdr:row>16</xdr:row>
      <xdr:rowOff>33339</xdr:rowOff>
    </xdr:to>
    <xdr:sp macro="" textlink="">
      <xdr:nvSpPr>
        <xdr:cNvPr id="79" name="Text Box 1">
          <a:extLst>
            <a:ext uri="{FF2B5EF4-FFF2-40B4-BE49-F238E27FC236}">
              <a16:creationId xmlns:a16="http://schemas.microsoft.com/office/drawing/2014/main" id="{AFB0359A-A0E9-4E35-90DB-14B4183893FA}"/>
            </a:ext>
          </a:extLst>
        </xdr:cNvPr>
        <xdr:cNvSpPr txBox="1">
          <a:spLocks noChangeArrowheads="1"/>
        </xdr:cNvSpPr>
      </xdr:nvSpPr>
      <xdr:spPr bwMode="auto">
        <a:xfrm>
          <a:off x="5146357" y="5123498"/>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twoCellAnchor>
    <xdr:from>
      <xdr:col>9</xdr:col>
      <xdr:colOff>203834</xdr:colOff>
      <xdr:row>16</xdr:row>
      <xdr:rowOff>100013</xdr:rowOff>
    </xdr:from>
    <xdr:to>
      <xdr:col>10</xdr:col>
      <xdr:colOff>28574</xdr:colOff>
      <xdr:row>17</xdr:row>
      <xdr:rowOff>0</xdr:rowOff>
    </xdr:to>
    <xdr:sp macro="" textlink="">
      <xdr:nvSpPr>
        <xdr:cNvPr id="80" name="Text Box 1">
          <a:extLst>
            <a:ext uri="{FF2B5EF4-FFF2-40B4-BE49-F238E27FC236}">
              <a16:creationId xmlns:a16="http://schemas.microsoft.com/office/drawing/2014/main" id="{844C6C7C-C866-4595-B584-1A6C39701FD0}"/>
            </a:ext>
          </a:extLst>
        </xdr:cNvPr>
        <xdr:cNvSpPr txBox="1">
          <a:spLocks noChangeArrowheads="1"/>
        </xdr:cNvSpPr>
      </xdr:nvSpPr>
      <xdr:spPr bwMode="auto">
        <a:xfrm>
          <a:off x="5141594" y="5319713"/>
          <a:ext cx="83820" cy="129541"/>
        </a:xfrm>
        <a:prstGeom prst="rect">
          <a:avLst/>
        </a:prstGeom>
        <a:noFill/>
        <a:ln w="9525">
          <a:noFill/>
          <a:miter lim="800000"/>
          <a:headEnd/>
          <a:tailEnd/>
        </a:ln>
      </xdr:spPr>
      <xdr:txBody>
        <a:bodyPr vertOverflow="clip" wrap="square" lIns="0" tIns="0" rIns="0" bIns="0" anchor="t" upright="1"/>
        <a:lstStyle/>
        <a:p>
          <a:pPr algn="l" rtl="1">
            <a:defRPr sz="1000"/>
          </a:pPr>
          <a:r>
            <a:rPr lang="ja-JP" altLang="en-US" sz="600" b="0" i="0" strike="noStrike">
              <a:solidFill>
                <a:srgbClr val="000000"/>
              </a:solidFill>
              <a:latin typeface="游明朝" panose="02020400000000000000" pitchFamily="18" charset="-128"/>
              <a:ea typeface="游明朝" panose="02020400000000000000" pitchFamily="18" charset="-128"/>
            </a:rPr>
            <a:t>日</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33746</xdr:colOff>
      <xdr:row>5</xdr:row>
      <xdr:rowOff>54700</xdr:rowOff>
    </xdr:from>
    <xdr:to>
      <xdr:col>11</xdr:col>
      <xdr:colOff>108858</xdr:colOff>
      <xdr:row>5</xdr:row>
      <xdr:rowOff>198700</xdr:rowOff>
    </xdr:to>
    <xdr:sp macro="" textlink="">
      <xdr:nvSpPr>
        <xdr:cNvPr id="2" name="正方形/長方形 1">
          <a:extLst>
            <a:ext uri="{FF2B5EF4-FFF2-40B4-BE49-F238E27FC236}">
              <a16:creationId xmlns:a16="http://schemas.microsoft.com/office/drawing/2014/main" id="{4CBD0C4C-5B95-43C4-AF92-6518D691EAD7}"/>
            </a:ext>
          </a:extLst>
        </xdr:cNvPr>
        <xdr:cNvSpPr/>
      </xdr:nvSpPr>
      <xdr:spPr>
        <a:xfrm>
          <a:off x="3049089" y="958214"/>
          <a:ext cx="32004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府</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県</a:t>
          </a:r>
        </a:p>
      </xdr:txBody>
    </xdr:sp>
    <xdr:clientData/>
  </xdr:twoCellAnchor>
  <xdr:twoCellAnchor>
    <xdr:from>
      <xdr:col>11</xdr:col>
      <xdr:colOff>160020</xdr:colOff>
      <xdr:row>5</xdr:row>
      <xdr:rowOff>54700</xdr:rowOff>
    </xdr:from>
    <xdr:to>
      <xdr:col>11</xdr:col>
      <xdr:colOff>381000</xdr:colOff>
      <xdr:row>5</xdr:row>
      <xdr:rowOff>198700</xdr:rowOff>
    </xdr:to>
    <xdr:sp macro="" textlink="">
      <xdr:nvSpPr>
        <xdr:cNvPr id="3" name="正方形/長方形 2">
          <a:extLst>
            <a:ext uri="{FF2B5EF4-FFF2-40B4-BE49-F238E27FC236}">
              <a16:creationId xmlns:a16="http://schemas.microsoft.com/office/drawing/2014/main" id="{62AB5394-E3C5-49BA-9ED6-B2C3EABCF9B4}"/>
            </a:ext>
          </a:extLst>
        </xdr:cNvPr>
        <xdr:cNvSpPr/>
      </xdr:nvSpPr>
      <xdr:spPr>
        <a:xfrm>
          <a:off x="3420291" y="958214"/>
          <a:ext cx="22098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所掌</a:t>
          </a:r>
        </a:p>
      </xdr:txBody>
    </xdr:sp>
    <xdr:clientData/>
  </xdr:twoCellAnchor>
  <xdr:twoCellAnchor>
    <xdr:from>
      <xdr:col>11</xdr:col>
      <xdr:colOff>403860</xdr:colOff>
      <xdr:row>5</xdr:row>
      <xdr:rowOff>54700</xdr:rowOff>
    </xdr:from>
    <xdr:to>
      <xdr:col>12</xdr:col>
      <xdr:colOff>198120</xdr:colOff>
      <xdr:row>5</xdr:row>
      <xdr:rowOff>198700</xdr:rowOff>
    </xdr:to>
    <xdr:sp macro="" textlink="">
      <xdr:nvSpPr>
        <xdr:cNvPr id="4" name="正方形/長方形 3">
          <a:extLst>
            <a:ext uri="{FF2B5EF4-FFF2-40B4-BE49-F238E27FC236}">
              <a16:creationId xmlns:a16="http://schemas.microsoft.com/office/drawing/2014/main" id="{49706E52-A2F8-45DE-894F-F5B3CE22DFD9}"/>
            </a:ext>
          </a:extLst>
        </xdr:cNvPr>
        <xdr:cNvSpPr/>
      </xdr:nvSpPr>
      <xdr:spPr>
        <a:xfrm>
          <a:off x="3664131" y="958214"/>
          <a:ext cx="343989"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管　轄</a:t>
          </a:r>
        </a:p>
      </xdr:txBody>
    </xdr:sp>
    <xdr:clientData/>
  </xdr:twoCellAnchor>
  <xdr:twoCellAnchor>
    <xdr:from>
      <xdr:col>12</xdr:col>
      <xdr:colOff>272143</xdr:colOff>
      <xdr:row>5</xdr:row>
      <xdr:rowOff>54700</xdr:rowOff>
    </xdr:from>
    <xdr:to>
      <xdr:col>15</xdr:col>
      <xdr:colOff>264523</xdr:colOff>
      <xdr:row>5</xdr:row>
      <xdr:rowOff>198700</xdr:rowOff>
    </xdr:to>
    <xdr:sp macro="" textlink="">
      <xdr:nvSpPr>
        <xdr:cNvPr id="5" name="正方形/長方形 4">
          <a:extLst>
            <a:ext uri="{FF2B5EF4-FFF2-40B4-BE49-F238E27FC236}">
              <a16:creationId xmlns:a16="http://schemas.microsoft.com/office/drawing/2014/main" id="{662AD675-5490-4FDB-A45B-F6EEE7C83A9D}"/>
            </a:ext>
          </a:extLst>
        </xdr:cNvPr>
        <xdr:cNvSpPr/>
      </xdr:nvSpPr>
      <xdr:spPr>
        <a:xfrm>
          <a:off x="4082143" y="958214"/>
          <a:ext cx="1031966"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基</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　幹　　番　　号</a:t>
          </a:r>
        </a:p>
      </xdr:txBody>
    </xdr:sp>
    <xdr:clientData/>
  </xdr:twoCellAnchor>
  <xdr:twoCellAnchor>
    <xdr:from>
      <xdr:col>17</xdr:col>
      <xdr:colOff>190499</xdr:colOff>
      <xdr:row>11</xdr:row>
      <xdr:rowOff>108857</xdr:rowOff>
    </xdr:from>
    <xdr:to>
      <xdr:col>18</xdr:col>
      <xdr:colOff>32657</xdr:colOff>
      <xdr:row>12</xdr:row>
      <xdr:rowOff>10885</xdr:rowOff>
    </xdr:to>
    <xdr:sp macro="" textlink="">
      <xdr:nvSpPr>
        <xdr:cNvPr id="6" name="正方形/長方形 5">
          <a:extLst>
            <a:ext uri="{FF2B5EF4-FFF2-40B4-BE49-F238E27FC236}">
              <a16:creationId xmlns:a16="http://schemas.microsoft.com/office/drawing/2014/main" id="{D43E5BBF-24E5-4338-ABCB-6AB7F3A8B344}"/>
            </a:ext>
          </a:extLst>
        </xdr:cNvPr>
        <xdr:cNvSpPr/>
      </xdr:nvSpPr>
      <xdr:spPr>
        <a:xfrm>
          <a:off x="5737859" y="2356757"/>
          <a:ext cx="124098" cy="15348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人</a:t>
          </a:r>
        </a:p>
      </xdr:txBody>
    </xdr:sp>
    <xdr:clientData/>
  </xdr:twoCellAnchor>
  <xdr:twoCellAnchor>
    <xdr:from>
      <xdr:col>17</xdr:col>
      <xdr:colOff>65313</xdr:colOff>
      <xdr:row>18</xdr:row>
      <xdr:rowOff>0</xdr:rowOff>
    </xdr:from>
    <xdr:to>
      <xdr:col>17</xdr:col>
      <xdr:colOff>283028</xdr:colOff>
      <xdr:row>18</xdr:row>
      <xdr:rowOff>130629</xdr:rowOff>
    </xdr:to>
    <xdr:sp macro="" textlink="">
      <xdr:nvSpPr>
        <xdr:cNvPr id="7" name="正方形/長方形 6">
          <a:extLst>
            <a:ext uri="{FF2B5EF4-FFF2-40B4-BE49-F238E27FC236}">
              <a16:creationId xmlns:a16="http://schemas.microsoft.com/office/drawing/2014/main" id="{BB158505-93F5-4F0B-9A23-485375A863C1}"/>
            </a:ext>
          </a:extLst>
        </xdr:cNvPr>
        <xdr:cNvSpPr/>
      </xdr:nvSpPr>
      <xdr:spPr>
        <a:xfrm>
          <a:off x="5612673" y="4008120"/>
          <a:ext cx="217715" cy="13062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14</xdr:col>
      <xdr:colOff>174173</xdr:colOff>
      <xdr:row>20</xdr:row>
      <xdr:rowOff>114300</xdr:rowOff>
    </xdr:from>
    <xdr:to>
      <xdr:col>15</xdr:col>
      <xdr:colOff>5444</xdr:colOff>
      <xdr:row>21</xdr:row>
      <xdr:rowOff>0</xdr:rowOff>
    </xdr:to>
    <xdr:sp macro="" textlink="">
      <xdr:nvSpPr>
        <xdr:cNvPr id="8" name="正方形/長方形 7">
          <a:extLst>
            <a:ext uri="{FF2B5EF4-FFF2-40B4-BE49-F238E27FC236}">
              <a16:creationId xmlns:a16="http://schemas.microsoft.com/office/drawing/2014/main" id="{805B6D00-3070-4078-B536-4B0031C1B60F}"/>
            </a:ext>
          </a:extLst>
        </xdr:cNvPr>
        <xdr:cNvSpPr/>
      </xdr:nvSpPr>
      <xdr:spPr>
        <a:xfrm>
          <a:off x="4723313" y="4625340"/>
          <a:ext cx="113211" cy="13716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15</xdr:col>
      <xdr:colOff>255815</xdr:colOff>
      <xdr:row>20</xdr:row>
      <xdr:rowOff>114300</xdr:rowOff>
    </xdr:from>
    <xdr:to>
      <xdr:col>16</xdr:col>
      <xdr:colOff>10887</xdr:colOff>
      <xdr:row>21</xdr:row>
      <xdr:rowOff>0</xdr:rowOff>
    </xdr:to>
    <xdr:sp macro="" textlink="">
      <xdr:nvSpPr>
        <xdr:cNvPr id="9" name="正方形/長方形 8">
          <a:extLst>
            <a:ext uri="{FF2B5EF4-FFF2-40B4-BE49-F238E27FC236}">
              <a16:creationId xmlns:a16="http://schemas.microsoft.com/office/drawing/2014/main" id="{CDBEBB91-BEBD-4D8A-81BC-10C4F5ED95F8}"/>
            </a:ext>
          </a:extLst>
        </xdr:cNvPr>
        <xdr:cNvSpPr/>
      </xdr:nvSpPr>
      <xdr:spPr>
        <a:xfrm>
          <a:off x="5086895" y="4625340"/>
          <a:ext cx="113212" cy="13716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17</xdr:col>
      <xdr:colOff>179614</xdr:colOff>
      <xdr:row>20</xdr:row>
      <xdr:rowOff>114300</xdr:rowOff>
    </xdr:from>
    <xdr:to>
      <xdr:col>18</xdr:col>
      <xdr:colOff>10886</xdr:colOff>
      <xdr:row>21</xdr:row>
      <xdr:rowOff>0</xdr:rowOff>
    </xdr:to>
    <xdr:sp macro="" textlink="">
      <xdr:nvSpPr>
        <xdr:cNvPr id="10" name="正方形/長方形 9">
          <a:extLst>
            <a:ext uri="{FF2B5EF4-FFF2-40B4-BE49-F238E27FC236}">
              <a16:creationId xmlns:a16="http://schemas.microsoft.com/office/drawing/2014/main" id="{09030464-3B64-404B-B123-E601A9932BAF}"/>
            </a:ext>
          </a:extLst>
        </xdr:cNvPr>
        <xdr:cNvSpPr/>
      </xdr:nvSpPr>
      <xdr:spPr>
        <a:xfrm>
          <a:off x="5726974" y="4625340"/>
          <a:ext cx="113212" cy="13716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5</xdr:col>
      <xdr:colOff>359230</xdr:colOff>
      <xdr:row>29</xdr:row>
      <xdr:rowOff>359229</xdr:rowOff>
    </xdr:from>
    <xdr:to>
      <xdr:col>6</xdr:col>
      <xdr:colOff>5443</xdr:colOff>
      <xdr:row>30</xdr:row>
      <xdr:rowOff>87086</xdr:rowOff>
    </xdr:to>
    <xdr:sp macro="" textlink="">
      <xdr:nvSpPr>
        <xdr:cNvPr id="11" name="正方形/長方形 10">
          <a:extLst>
            <a:ext uri="{FF2B5EF4-FFF2-40B4-BE49-F238E27FC236}">
              <a16:creationId xmlns:a16="http://schemas.microsoft.com/office/drawing/2014/main" id="{3095343A-B718-418D-ADF9-83DE0B2B0984}"/>
            </a:ext>
          </a:extLst>
        </xdr:cNvPr>
        <xdr:cNvSpPr/>
      </xdr:nvSpPr>
      <xdr:spPr>
        <a:xfrm>
          <a:off x="1860370" y="713340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29</xdr:row>
      <xdr:rowOff>364671</xdr:rowOff>
    </xdr:from>
    <xdr:to>
      <xdr:col>7</xdr:col>
      <xdr:colOff>27213</xdr:colOff>
      <xdr:row>30</xdr:row>
      <xdr:rowOff>87084</xdr:rowOff>
    </xdr:to>
    <xdr:sp macro="" textlink="">
      <xdr:nvSpPr>
        <xdr:cNvPr id="12" name="正方形/長方形 11">
          <a:extLst>
            <a:ext uri="{FF2B5EF4-FFF2-40B4-BE49-F238E27FC236}">
              <a16:creationId xmlns:a16="http://schemas.microsoft.com/office/drawing/2014/main" id="{14A80D82-41F2-49A9-BA63-280A9F620690}"/>
            </a:ext>
          </a:extLst>
        </xdr:cNvPr>
        <xdr:cNvSpPr/>
      </xdr:nvSpPr>
      <xdr:spPr>
        <a:xfrm>
          <a:off x="2147750" y="713885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30</xdr:row>
      <xdr:rowOff>257992</xdr:rowOff>
    </xdr:from>
    <xdr:to>
      <xdr:col>6</xdr:col>
      <xdr:colOff>5443</xdr:colOff>
      <xdr:row>31</xdr:row>
      <xdr:rowOff>92529</xdr:rowOff>
    </xdr:to>
    <xdr:sp macro="" textlink="">
      <xdr:nvSpPr>
        <xdr:cNvPr id="13" name="正方形/長方形 12">
          <a:extLst>
            <a:ext uri="{FF2B5EF4-FFF2-40B4-BE49-F238E27FC236}">
              <a16:creationId xmlns:a16="http://schemas.microsoft.com/office/drawing/2014/main" id="{E23E5C49-2AE5-48C2-A7FE-25B49236C341}"/>
            </a:ext>
          </a:extLst>
        </xdr:cNvPr>
        <xdr:cNvSpPr/>
      </xdr:nvSpPr>
      <xdr:spPr>
        <a:xfrm>
          <a:off x="1866901" y="7981406"/>
          <a:ext cx="81642" cy="10668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30</xdr:row>
      <xdr:rowOff>250370</xdr:rowOff>
    </xdr:from>
    <xdr:to>
      <xdr:col>7</xdr:col>
      <xdr:colOff>27213</xdr:colOff>
      <xdr:row>31</xdr:row>
      <xdr:rowOff>87083</xdr:rowOff>
    </xdr:to>
    <xdr:sp macro="" textlink="">
      <xdr:nvSpPr>
        <xdr:cNvPr id="14" name="正方形/長方形 13">
          <a:extLst>
            <a:ext uri="{FF2B5EF4-FFF2-40B4-BE49-F238E27FC236}">
              <a16:creationId xmlns:a16="http://schemas.microsoft.com/office/drawing/2014/main" id="{7DF06706-357E-4691-8969-1D62890E9067}"/>
            </a:ext>
          </a:extLst>
        </xdr:cNvPr>
        <xdr:cNvSpPr/>
      </xdr:nvSpPr>
      <xdr:spPr>
        <a:xfrm>
          <a:off x="2155370" y="7973784"/>
          <a:ext cx="174172" cy="10885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31</xdr:row>
      <xdr:rowOff>252549</xdr:rowOff>
    </xdr:from>
    <xdr:to>
      <xdr:col>6</xdr:col>
      <xdr:colOff>5443</xdr:colOff>
      <xdr:row>32</xdr:row>
      <xdr:rowOff>87086</xdr:rowOff>
    </xdr:to>
    <xdr:sp macro="" textlink="">
      <xdr:nvSpPr>
        <xdr:cNvPr id="15" name="正方形/長方形 14">
          <a:extLst>
            <a:ext uri="{FF2B5EF4-FFF2-40B4-BE49-F238E27FC236}">
              <a16:creationId xmlns:a16="http://schemas.microsoft.com/office/drawing/2014/main" id="{CAA4294A-28E6-466F-AA3B-C9BA68A073D9}"/>
            </a:ext>
          </a:extLst>
        </xdr:cNvPr>
        <xdr:cNvSpPr/>
      </xdr:nvSpPr>
      <xdr:spPr>
        <a:xfrm>
          <a:off x="1866901" y="8248106"/>
          <a:ext cx="81642" cy="10668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31</xdr:row>
      <xdr:rowOff>244928</xdr:rowOff>
    </xdr:from>
    <xdr:to>
      <xdr:col>7</xdr:col>
      <xdr:colOff>27213</xdr:colOff>
      <xdr:row>32</xdr:row>
      <xdr:rowOff>81641</xdr:rowOff>
    </xdr:to>
    <xdr:sp macro="" textlink="">
      <xdr:nvSpPr>
        <xdr:cNvPr id="16" name="正方形/長方形 15">
          <a:extLst>
            <a:ext uri="{FF2B5EF4-FFF2-40B4-BE49-F238E27FC236}">
              <a16:creationId xmlns:a16="http://schemas.microsoft.com/office/drawing/2014/main" id="{B9DD9B21-EAC6-4B05-A9AB-7A78882ECA38}"/>
            </a:ext>
          </a:extLst>
        </xdr:cNvPr>
        <xdr:cNvSpPr/>
      </xdr:nvSpPr>
      <xdr:spPr>
        <a:xfrm>
          <a:off x="2155370" y="8240485"/>
          <a:ext cx="174172" cy="10885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201386</xdr:colOff>
      <xdr:row>29</xdr:row>
      <xdr:rowOff>359229</xdr:rowOff>
    </xdr:from>
    <xdr:to>
      <xdr:col>14</xdr:col>
      <xdr:colOff>283028</xdr:colOff>
      <xdr:row>30</xdr:row>
      <xdr:rowOff>87086</xdr:rowOff>
    </xdr:to>
    <xdr:sp macro="" textlink="">
      <xdr:nvSpPr>
        <xdr:cNvPr id="17" name="正方形/長方形 16">
          <a:extLst>
            <a:ext uri="{FF2B5EF4-FFF2-40B4-BE49-F238E27FC236}">
              <a16:creationId xmlns:a16="http://schemas.microsoft.com/office/drawing/2014/main" id="{3FEC6CE2-0F86-4D70-AF93-1D71D5347FB3}"/>
            </a:ext>
          </a:extLst>
        </xdr:cNvPr>
        <xdr:cNvSpPr/>
      </xdr:nvSpPr>
      <xdr:spPr>
        <a:xfrm>
          <a:off x="4750526" y="713340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29</xdr:row>
      <xdr:rowOff>359229</xdr:rowOff>
    </xdr:from>
    <xdr:to>
      <xdr:col>15</xdr:col>
      <xdr:colOff>5443</xdr:colOff>
      <xdr:row>30</xdr:row>
      <xdr:rowOff>87086</xdr:rowOff>
    </xdr:to>
    <xdr:sp macro="" textlink="">
      <xdr:nvSpPr>
        <xdr:cNvPr id="18" name="正方形/長方形 17">
          <a:extLst>
            <a:ext uri="{FF2B5EF4-FFF2-40B4-BE49-F238E27FC236}">
              <a16:creationId xmlns:a16="http://schemas.microsoft.com/office/drawing/2014/main" id="{1B3C9EFF-59F3-420D-B9FE-55F73833ACD6}"/>
            </a:ext>
          </a:extLst>
        </xdr:cNvPr>
        <xdr:cNvSpPr/>
      </xdr:nvSpPr>
      <xdr:spPr>
        <a:xfrm>
          <a:off x="4832170" y="7133409"/>
          <a:ext cx="43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29</xdr:row>
      <xdr:rowOff>364671</xdr:rowOff>
    </xdr:from>
    <xdr:to>
      <xdr:col>16</xdr:col>
      <xdr:colOff>27213</xdr:colOff>
      <xdr:row>30</xdr:row>
      <xdr:rowOff>87084</xdr:rowOff>
    </xdr:to>
    <xdr:sp macro="" textlink="">
      <xdr:nvSpPr>
        <xdr:cNvPr id="19" name="正方形/長方形 18">
          <a:extLst>
            <a:ext uri="{FF2B5EF4-FFF2-40B4-BE49-F238E27FC236}">
              <a16:creationId xmlns:a16="http://schemas.microsoft.com/office/drawing/2014/main" id="{1CDB1ED8-C8B0-4A79-B112-3439E948BA51}"/>
            </a:ext>
          </a:extLst>
        </xdr:cNvPr>
        <xdr:cNvSpPr/>
      </xdr:nvSpPr>
      <xdr:spPr>
        <a:xfrm>
          <a:off x="5043350" y="713885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206829</xdr:colOff>
      <xdr:row>30</xdr:row>
      <xdr:rowOff>257991</xdr:rowOff>
    </xdr:from>
    <xdr:to>
      <xdr:col>15</xdr:col>
      <xdr:colOff>5442</xdr:colOff>
      <xdr:row>31</xdr:row>
      <xdr:rowOff>92528</xdr:rowOff>
    </xdr:to>
    <xdr:sp macro="" textlink="">
      <xdr:nvSpPr>
        <xdr:cNvPr id="20" name="正方形/長方形 19">
          <a:extLst>
            <a:ext uri="{FF2B5EF4-FFF2-40B4-BE49-F238E27FC236}">
              <a16:creationId xmlns:a16="http://schemas.microsoft.com/office/drawing/2014/main" id="{EF241CC6-D161-4890-B2E9-7FF778A8628D}"/>
            </a:ext>
          </a:extLst>
        </xdr:cNvPr>
        <xdr:cNvSpPr/>
      </xdr:nvSpPr>
      <xdr:spPr>
        <a:xfrm>
          <a:off x="4773386" y="7981405"/>
          <a:ext cx="81642" cy="10668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201386</xdr:colOff>
      <xdr:row>31</xdr:row>
      <xdr:rowOff>252549</xdr:rowOff>
    </xdr:from>
    <xdr:to>
      <xdr:col>14</xdr:col>
      <xdr:colOff>283028</xdr:colOff>
      <xdr:row>32</xdr:row>
      <xdr:rowOff>87086</xdr:rowOff>
    </xdr:to>
    <xdr:sp macro="" textlink="">
      <xdr:nvSpPr>
        <xdr:cNvPr id="21" name="正方形/長方形 20">
          <a:extLst>
            <a:ext uri="{FF2B5EF4-FFF2-40B4-BE49-F238E27FC236}">
              <a16:creationId xmlns:a16="http://schemas.microsoft.com/office/drawing/2014/main" id="{2B090812-923F-40A0-9964-C2412F31FBD9}"/>
            </a:ext>
          </a:extLst>
        </xdr:cNvPr>
        <xdr:cNvSpPr/>
      </xdr:nvSpPr>
      <xdr:spPr>
        <a:xfrm>
          <a:off x="4767943" y="8248106"/>
          <a:ext cx="81642" cy="10668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30</xdr:row>
      <xdr:rowOff>359229</xdr:rowOff>
    </xdr:from>
    <xdr:to>
      <xdr:col>15</xdr:col>
      <xdr:colOff>5443</xdr:colOff>
      <xdr:row>31</xdr:row>
      <xdr:rowOff>87086</xdr:rowOff>
    </xdr:to>
    <xdr:sp macro="" textlink="">
      <xdr:nvSpPr>
        <xdr:cNvPr id="22" name="正方形/長方形 21">
          <a:extLst>
            <a:ext uri="{FF2B5EF4-FFF2-40B4-BE49-F238E27FC236}">
              <a16:creationId xmlns:a16="http://schemas.microsoft.com/office/drawing/2014/main" id="{44ECDA9D-3381-4DF7-8F2A-E9866253FB1C}"/>
            </a:ext>
          </a:extLst>
        </xdr:cNvPr>
        <xdr:cNvSpPr/>
      </xdr:nvSpPr>
      <xdr:spPr>
        <a:xfrm>
          <a:off x="4832170" y="740772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30</xdr:row>
      <xdr:rowOff>255813</xdr:rowOff>
    </xdr:from>
    <xdr:to>
      <xdr:col>16</xdr:col>
      <xdr:colOff>27213</xdr:colOff>
      <xdr:row>31</xdr:row>
      <xdr:rowOff>92526</xdr:rowOff>
    </xdr:to>
    <xdr:sp macro="" textlink="">
      <xdr:nvSpPr>
        <xdr:cNvPr id="23" name="正方形/長方形 22">
          <a:extLst>
            <a:ext uri="{FF2B5EF4-FFF2-40B4-BE49-F238E27FC236}">
              <a16:creationId xmlns:a16="http://schemas.microsoft.com/office/drawing/2014/main" id="{E7CD36D7-B05F-478C-8178-E216086BFFF6}"/>
            </a:ext>
          </a:extLst>
        </xdr:cNvPr>
        <xdr:cNvSpPr/>
      </xdr:nvSpPr>
      <xdr:spPr>
        <a:xfrm>
          <a:off x="5061856" y="7979227"/>
          <a:ext cx="174171" cy="10885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359230</xdr:colOff>
      <xdr:row>31</xdr:row>
      <xdr:rowOff>359229</xdr:rowOff>
    </xdr:from>
    <xdr:to>
      <xdr:col>15</xdr:col>
      <xdr:colOff>5443</xdr:colOff>
      <xdr:row>32</xdr:row>
      <xdr:rowOff>87086</xdr:rowOff>
    </xdr:to>
    <xdr:sp macro="" textlink="">
      <xdr:nvSpPr>
        <xdr:cNvPr id="24" name="正方形/長方形 23">
          <a:extLst>
            <a:ext uri="{FF2B5EF4-FFF2-40B4-BE49-F238E27FC236}">
              <a16:creationId xmlns:a16="http://schemas.microsoft.com/office/drawing/2014/main" id="{EB9BA93F-7101-46D3-B129-C251F92A11EB}"/>
            </a:ext>
          </a:extLst>
        </xdr:cNvPr>
        <xdr:cNvSpPr/>
      </xdr:nvSpPr>
      <xdr:spPr>
        <a:xfrm>
          <a:off x="4832170" y="765918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31</xdr:row>
      <xdr:rowOff>255815</xdr:rowOff>
    </xdr:from>
    <xdr:to>
      <xdr:col>16</xdr:col>
      <xdr:colOff>27213</xdr:colOff>
      <xdr:row>32</xdr:row>
      <xdr:rowOff>92528</xdr:rowOff>
    </xdr:to>
    <xdr:sp macro="" textlink="">
      <xdr:nvSpPr>
        <xdr:cNvPr id="25" name="正方形/長方形 24">
          <a:extLst>
            <a:ext uri="{FF2B5EF4-FFF2-40B4-BE49-F238E27FC236}">
              <a16:creationId xmlns:a16="http://schemas.microsoft.com/office/drawing/2014/main" id="{7D958B0A-04A5-4506-A47B-136C762B9053}"/>
            </a:ext>
          </a:extLst>
        </xdr:cNvPr>
        <xdr:cNvSpPr/>
      </xdr:nvSpPr>
      <xdr:spPr>
        <a:xfrm>
          <a:off x="5061856" y="8251372"/>
          <a:ext cx="174171" cy="10885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3</xdr:col>
      <xdr:colOff>375558</xdr:colOff>
      <xdr:row>34</xdr:row>
      <xdr:rowOff>108857</xdr:rowOff>
    </xdr:from>
    <xdr:to>
      <xdr:col>4</xdr:col>
      <xdr:colOff>16329</xdr:colOff>
      <xdr:row>34</xdr:row>
      <xdr:rowOff>244929</xdr:rowOff>
    </xdr:to>
    <xdr:sp macro="" textlink="">
      <xdr:nvSpPr>
        <xdr:cNvPr id="26" name="正方形/長方形 25">
          <a:extLst>
            <a:ext uri="{FF2B5EF4-FFF2-40B4-BE49-F238E27FC236}">
              <a16:creationId xmlns:a16="http://schemas.microsoft.com/office/drawing/2014/main" id="{C6FC7F92-A551-48C3-845F-1C86F445190D}"/>
            </a:ext>
          </a:extLst>
        </xdr:cNvPr>
        <xdr:cNvSpPr/>
      </xdr:nvSpPr>
      <xdr:spPr>
        <a:xfrm>
          <a:off x="931818" y="8140337"/>
          <a:ext cx="113211" cy="13607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4</xdr:col>
      <xdr:colOff>370114</xdr:colOff>
      <xdr:row>34</xdr:row>
      <xdr:rowOff>114300</xdr:rowOff>
    </xdr:from>
    <xdr:to>
      <xdr:col>5</xdr:col>
      <xdr:colOff>10886</xdr:colOff>
      <xdr:row>35</xdr:row>
      <xdr:rowOff>0</xdr:rowOff>
    </xdr:to>
    <xdr:sp macro="" textlink="">
      <xdr:nvSpPr>
        <xdr:cNvPr id="27" name="正方形/長方形 26">
          <a:extLst>
            <a:ext uri="{FF2B5EF4-FFF2-40B4-BE49-F238E27FC236}">
              <a16:creationId xmlns:a16="http://schemas.microsoft.com/office/drawing/2014/main" id="{893CB275-9B26-4084-A7D6-1A457ABFCD13}"/>
            </a:ext>
          </a:extLst>
        </xdr:cNvPr>
        <xdr:cNvSpPr/>
      </xdr:nvSpPr>
      <xdr:spPr>
        <a:xfrm>
          <a:off x="1398814" y="8145780"/>
          <a:ext cx="113212" cy="13716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5</xdr:col>
      <xdr:colOff>337457</xdr:colOff>
      <xdr:row>34</xdr:row>
      <xdr:rowOff>114300</xdr:rowOff>
    </xdr:from>
    <xdr:to>
      <xdr:col>6</xdr:col>
      <xdr:colOff>16328</xdr:colOff>
      <xdr:row>35</xdr:row>
      <xdr:rowOff>0</xdr:rowOff>
    </xdr:to>
    <xdr:sp macro="" textlink="">
      <xdr:nvSpPr>
        <xdr:cNvPr id="28" name="正方形/長方形 27">
          <a:extLst>
            <a:ext uri="{FF2B5EF4-FFF2-40B4-BE49-F238E27FC236}">
              <a16:creationId xmlns:a16="http://schemas.microsoft.com/office/drawing/2014/main" id="{9DD41DF5-ECA3-494C-91BA-0C481A2D62A6}"/>
            </a:ext>
          </a:extLst>
        </xdr:cNvPr>
        <xdr:cNvSpPr/>
      </xdr:nvSpPr>
      <xdr:spPr>
        <a:xfrm>
          <a:off x="1838597" y="8145780"/>
          <a:ext cx="113211" cy="13716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12</xdr:col>
      <xdr:colOff>342900</xdr:colOff>
      <xdr:row>9</xdr:row>
      <xdr:rowOff>310245</xdr:rowOff>
    </xdr:from>
    <xdr:to>
      <xdr:col>13</xdr:col>
      <xdr:colOff>10884</xdr:colOff>
      <xdr:row>10</xdr:row>
      <xdr:rowOff>125185</xdr:rowOff>
    </xdr:to>
    <xdr:sp macro="" textlink="">
      <xdr:nvSpPr>
        <xdr:cNvPr id="29" name="正方形/長方形 28">
          <a:extLst>
            <a:ext uri="{FF2B5EF4-FFF2-40B4-BE49-F238E27FC236}">
              <a16:creationId xmlns:a16="http://schemas.microsoft.com/office/drawing/2014/main" id="{0CBFD6C4-AC59-4468-95D3-0ACF453CFA43}"/>
            </a:ext>
          </a:extLst>
        </xdr:cNvPr>
        <xdr:cNvSpPr/>
      </xdr:nvSpPr>
      <xdr:spPr>
        <a:xfrm>
          <a:off x="4152900" y="2155374"/>
          <a:ext cx="217713" cy="141511"/>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168728</xdr:colOff>
      <xdr:row>9</xdr:row>
      <xdr:rowOff>310244</xdr:rowOff>
    </xdr:from>
    <xdr:to>
      <xdr:col>9</xdr:col>
      <xdr:colOff>5442</xdr:colOff>
      <xdr:row>10</xdr:row>
      <xdr:rowOff>119743</xdr:rowOff>
    </xdr:to>
    <xdr:sp macro="" textlink="">
      <xdr:nvSpPr>
        <xdr:cNvPr id="30" name="正方形/長方形 29">
          <a:extLst>
            <a:ext uri="{FF2B5EF4-FFF2-40B4-BE49-F238E27FC236}">
              <a16:creationId xmlns:a16="http://schemas.microsoft.com/office/drawing/2014/main" id="{BDDA99F2-2532-4AB6-9723-B03712046F8D}"/>
            </a:ext>
          </a:extLst>
        </xdr:cNvPr>
        <xdr:cNvSpPr/>
      </xdr:nvSpPr>
      <xdr:spPr>
        <a:xfrm>
          <a:off x="2820488" y="1979024"/>
          <a:ext cx="118654" cy="13715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twoCellAnchor>
    <xdr:from>
      <xdr:col>17</xdr:col>
      <xdr:colOff>174171</xdr:colOff>
      <xdr:row>9</xdr:row>
      <xdr:rowOff>190500</xdr:rowOff>
    </xdr:from>
    <xdr:to>
      <xdr:col>18</xdr:col>
      <xdr:colOff>16329</xdr:colOff>
      <xdr:row>10</xdr:row>
      <xdr:rowOff>16328</xdr:rowOff>
    </xdr:to>
    <xdr:sp macro="" textlink="">
      <xdr:nvSpPr>
        <xdr:cNvPr id="31" name="正方形/長方形 30">
          <a:extLst>
            <a:ext uri="{FF2B5EF4-FFF2-40B4-BE49-F238E27FC236}">
              <a16:creationId xmlns:a16="http://schemas.microsoft.com/office/drawing/2014/main" id="{D2A62CCD-3072-492E-8BFF-96A83E9E0F38}"/>
            </a:ext>
          </a:extLst>
        </xdr:cNvPr>
        <xdr:cNvSpPr/>
      </xdr:nvSpPr>
      <xdr:spPr>
        <a:xfrm>
          <a:off x="5742214" y="1850571"/>
          <a:ext cx="125186" cy="1524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枚</a:t>
          </a:r>
        </a:p>
      </xdr:txBody>
    </xdr:sp>
    <xdr:clientData/>
  </xdr:twoCellAnchor>
  <xdr:twoCellAnchor>
    <xdr:from>
      <xdr:col>12</xdr:col>
      <xdr:colOff>315685</xdr:colOff>
      <xdr:row>28</xdr:row>
      <xdr:rowOff>54428</xdr:rowOff>
    </xdr:from>
    <xdr:to>
      <xdr:col>12</xdr:col>
      <xdr:colOff>533398</xdr:colOff>
      <xdr:row>28</xdr:row>
      <xdr:rowOff>195940</xdr:rowOff>
    </xdr:to>
    <xdr:sp macro="" textlink="">
      <xdr:nvSpPr>
        <xdr:cNvPr id="32" name="正方形/長方形 31">
          <a:extLst>
            <a:ext uri="{FF2B5EF4-FFF2-40B4-BE49-F238E27FC236}">
              <a16:creationId xmlns:a16="http://schemas.microsoft.com/office/drawing/2014/main" id="{970064FB-CD3F-4281-9B99-D8ADEFFFEFB0}"/>
            </a:ext>
          </a:extLst>
        </xdr:cNvPr>
        <xdr:cNvSpPr/>
      </xdr:nvSpPr>
      <xdr:spPr>
        <a:xfrm>
          <a:off x="4125685" y="7048499"/>
          <a:ext cx="217713" cy="14151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65313</xdr:colOff>
      <xdr:row>28</xdr:row>
      <xdr:rowOff>54428</xdr:rowOff>
    </xdr:from>
    <xdr:to>
      <xdr:col>8</xdr:col>
      <xdr:colOff>195942</xdr:colOff>
      <xdr:row>28</xdr:row>
      <xdr:rowOff>217714</xdr:rowOff>
    </xdr:to>
    <xdr:sp macro="" textlink="">
      <xdr:nvSpPr>
        <xdr:cNvPr id="33" name="正方形/長方形 32">
          <a:extLst>
            <a:ext uri="{FF2B5EF4-FFF2-40B4-BE49-F238E27FC236}">
              <a16:creationId xmlns:a16="http://schemas.microsoft.com/office/drawing/2014/main" id="{0813F1A6-86CA-4297-A6E5-213D71A4EEA2}"/>
            </a:ext>
          </a:extLst>
        </xdr:cNvPr>
        <xdr:cNvSpPr/>
      </xdr:nvSpPr>
      <xdr:spPr>
        <a:xfrm>
          <a:off x="2726870" y="7048499"/>
          <a:ext cx="130629" cy="16328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DFE7E-7811-4CFB-A715-8975F6BE94D2}">
  <sheetPr>
    <tabColor theme="1"/>
    <pageSetUpPr autoPageBreaks="0"/>
  </sheetPr>
  <dimension ref="A1:T32"/>
  <sheetViews>
    <sheetView showGridLines="0" showZeros="0" view="pageBreakPreview" topLeftCell="A13" zoomScaleNormal="85" zoomScaleSheetLayoutView="100" workbookViewId="0">
      <selection activeCell="F27" sqref="F27"/>
    </sheetView>
  </sheetViews>
  <sheetFormatPr defaultColWidth="7.77734375" defaultRowHeight="16.05" customHeight="1" x14ac:dyDescent="0.2"/>
  <cols>
    <col min="1" max="1" width="8.77734375" style="1" customWidth="1"/>
    <col min="2" max="2" width="15.77734375" style="1" customWidth="1"/>
    <col min="3" max="3" width="2.77734375" style="1" customWidth="1"/>
    <col min="4" max="6" width="5.77734375" style="1" customWidth="1"/>
    <col min="7" max="7" width="19.77734375" style="1" customWidth="1"/>
    <col min="8" max="11" width="3.77734375" style="1" customWidth="1"/>
    <col min="12" max="12" width="9.77734375" style="1" customWidth="1"/>
    <col min="13" max="13" width="1.77734375" style="1" customWidth="1"/>
    <col min="14" max="16" width="10.77734375" style="1" customWidth="1"/>
    <col min="17" max="17" width="5.77734375" style="1" customWidth="1"/>
    <col min="18" max="20" width="4.77734375" style="1" customWidth="1"/>
    <col min="21" max="21" width="1.77734375" style="1" customWidth="1"/>
    <col min="22" max="16384" width="7.77734375" style="1"/>
  </cols>
  <sheetData>
    <row r="1" spans="1:20" s="90" customFormat="1" ht="16.05" customHeight="1" x14ac:dyDescent="0.2">
      <c r="A1" s="88" t="s">
        <v>129</v>
      </c>
      <c r="B1" s="89"/>
      <c r="C1" s="89"/>
      <c r="D1" s="89"/>
      <c r="E1" s="89"/>
      <c r="F1" s="89"/>
      <c r="G1" s="89"/>
    </row>
    <row r="2" spans="1:20" ht="12" customHeight="1" x14ac:dyDescent="0.2">
      <c r="B2" s="19" t="s">
        <v>0</v>
      </c>
    </row>
    <row r="3" spans="1:20" ht="16.05" customHeight="1" x14ac:dyDescent="0.2">
      <c r="G3" s="180" t="s">
        <v>14</v>
      </c>
      <c r="H3" s="180"/>
      <c r="I3" s="180"/>
      <c r="J3" s="180"/>
      <c r="K3" s="180"/>
      <c r="L3" s="180"/>
      <c r="M3" s="180"/>
      <c r="N3" s="180"/>
      <c r="O3" s="180"/>
      <c r="Q3" s="2"/>
    </row>
    <row r="4" spans="1:20" ht="16.05" customHeight="1" thickBot="1" x14ac:dyDescent="0.25">
      <c r="G4" s="181" t="s">
        <v>4</v>
      </c>
      <c r="H4" s="181"/>
      <c r="I4" s="181"/>
      <c r="J4" s="181"/>
      <c r="K4" s="181"/>
      <c r="L4" s="181"/>
      <c r="M4" s="181"/>
      <c r="N4" s="181"/>
      <c r="O4" s="181"/>
      <c r="Q4" s="2"/>
    </row>
    <row r="5" spans="1:20" ht="10.050000000000001" customHeight="1" thickBot="1" x14ac:dyDescent="0.25">
      <c r="Q5" s="2"/>
    </row>
    <row r="6" spans="1:20" ht="16.05" customHeight="1" thickBot="1" x14ac:dyDescent="0.25">
      <c r="B6" s="182" t="s">
        <v>15</v>
      </c>
      <c r="C6" s="183"/>
      <c r="D6" s="183"/>
      <c r="E6" s="183"/>
      <c r="F6" s="183"/>
      <c r="G6" s="186"/>
      <c r="H6" s="187"/>
      <c r="I6" s="187"/>
      <c r="J6" s="187"/>
      <c r="K6" s="188"/>
      <c r="L6" s="12" t="s">
        <v>1</v>
      </c>
    </row>
    <row r="7" spans="1:20" ht="19.95" customHeight="1" thickBot="1" x14ac:dyDescent="0.3">
      <c r="B7" s="184"/>
      <c r="C7" s="185"/>
      <c r="D7" s="185"/>
      <c r="E7" s="185"/>
      <c r="F7" s="185"/>
      <c r="G7" s="189" t="s">
        <v>43</v>
      </c>
      <c r="H7" s="190"/>
      <c r="I7" s="191">
        <v>185</v>
      </c>
      <c r="J7" s="192"/>
      <c r="K7" s="193"/>
      <c r="L7" s="30">
        <v>1</v>
      </c>
      <c r="Q7" s="31">
        <v>1</v>
      </c>
      <c r="R7" s="10" t="s">
        <v>5</v>
      </c>
      <c r="S7" s="76">
        <v>1</v>
      </c>
      <c r="T7" s="11" t="s">
        <v>27</v>
      </c>
    </row>
    <row r="8" spans="1:20" ht="16.05" customHeight="1" x14ac:dyDescent="0.2">
      <c r="B8" s="182" t="s">
        <v>16</v>
      </c>
      <c r="C8" s="183"/>
      <c r="D8" s="183"/>
      <c r="E8" s="183"/>
      <c r="F8" s="183"/>
      <c r="G8" s="196" t="s">
        <v>17</v>
      </c>
      <c r="H8" s="196" t="s">
        <v>18</v>
      </c>
      <c r="I8" s="198"/>
      <c r="J8" s="198"/>
      <c r="K8" s="199"/>
      <c r="L8" s="202" t="s">
        <v>19</v>
      </c>
      <c r="M8" s="203"/>
      <c r="N8" s="203"/>
      <c r="O8" s="203"/>
      <c r="P8" s="204"/>
      <c r="Q8" s="205" t="s">
        <v>23</v>
      </c>
      <c r="R8" s="172" t="s">
        <v>24</v>
      </c>
      <c r="S8" s="173"/>
      <c r="T8" s="174"/>
    </row>
    <row r="9" spans="1:20" ht="31.95" customHeight="1" x14ac:dyDescent="0.2">
      <c r="B9" s="194"/>
      <c r="C9" s="195"/>
      <c r="D9" s="195"/>
      <c r="E9" s="195"/>
      <c r="F9" s="195"/>
      <c r="G9" s="197"/>
      <c r="H9" s="197"/>
      <c r="I9" s="200"/>
      <c r="J9" s="200"/>
      <c r="K9" s="201"/>
      <c r="L9" s="178" t="s">
        <v>20</v>
      </c>
      <c r="M9" s="179"/>
      <c r="N9" s="4" t="s">
        <v>21</v>
      </c>
      <c r="O9" s="5" t="s">
        <v>28</v>
      </c>
      <c r="P9" s="13" t="s">
        <v>22</v>
      </c>
      <c r="Q9" s="206"/>
      <c r="R9" s="175"/>
      <c r="S9" s="176"/>
      <c r="T9" s="177"/>
    </row>
    <row r="10" spans="1:20" ht="16.350000000000001" customHeight="1" x14ac:dyDescent="0.2">
      <c r="A10" s="169" t="str">
        <f>IF(D20="","","No."&amp;LEFT(D20,2))</f>
        <v>No.38</v>
      </c>
      <c r="B10" s="153" t="s">
        <v>118</v>
      </c>
      <c r="C10" s="154"/>
      <c r="D10" s="154"/>
      <c r="E10" s="154"/>
      <c r="F10" s="154"/>
      <c r="G10" s="157" t="s">
        <v>37</v>
      </c>
      <c r="H10" s="25" t="s">
        <v>10</v>
      </c>
      <c r="I10" s="26">
        <v>4</v>
      </c>
      <c r="J10" s="26">
        <v>18</v>
      </c>
      <c r="K10" s="6" t="s">
        <v>2</v>
      </c>
      <c r="L10" s="159">
        <v>30000000</v>
      </c>
      <c r="M10" s="160"/>
      <c r="N10" s="170"/>
      <c r="O10" s="170"/>
      <c r="P10" s="142">
        <f>SUM(L10:O11)</f>
        <v>30000000</v>
      </c>
      <c r="Q10" s="144">
        <f>_xlfn.IFS(A10="No.32",19,A10="No.33",17,A10="No.35",23,A10="No.38",23,A10="No.36",38,A10="No.37",24,A10="","")</f>
        <v>23</v>
      </c>
      <c r="R10" s="146">
        <f>IF(L10="","",ROUNDDOWN(P10*Q10/100,0))</f>
        <v>6900000</v>
      </c>
      <c r="S10" s="147"/>
      <c r="T10" s="148"/>
    </row>
    <row r="11" spans="1:20" ht="16.350000000000001" customHeight="1" x14ac:dyDescent="0.2">
      <c r="A11" s="169"/>
      <c r="B11" s="155"/>
      <c r="C11" s="156"/>
      <c r="D11" s="156"/>
      <c r="E11" s="156"/>
      <c r="F11" s="156"/>
      <c r="G11" s="158"/>
      <c r="H11" s="27" t="s">
        <v>40</v>
      </c>
      <c r="I11" s="28">
        <v>2</v>
      </c>
      <c r="J11" s="28">
        <v>24</v>
      </c>
      <c r="K11" s="7" t="s">
        <v>3</v>
      </c>
      <c r="L11" s="161"/>
      <c r="M11" s="162"/>
      <c r="N11" s="171"/>
      <c r="O11" s="171"/>
      <c r="P11" s="143"/>
      <c r="Q11" s="145"/>
      <c r="R11" s="149"/>
      <c r="S11" s="150"/>
      <c r="T11" s="151"/>
    </row>
    <row r="12" spans="1:20" ht="16.350000000000001" customHeight="1" x14ac:dyDescent="0.2">
      <c r="A12" s="152" t="str">
        <f>IF(D21="","","No."&amp;LEFT(D21,2))</f>
        <v>No.35</v>
      </c>
      <c r="B12" s="153" t="s">
        <v>119</v>
      </c>
      <c r="C12" s="154"/>
      <c r="D12" s="154"/>
      <c r="E12" s="154"/>
      <c r="F12" s="154"/>
      <c r="G12" s="157" t="s">
        <v>38</v>
      </c>
      <c r="H12" s="25" t="s">
        <v>10</v>
      </c>
      <c r="I12" s="26">
        <v>8</v>
      </c>
      <c r="J12" s="26">
        <v>1</v>
      </c>
      <c r="K12" s="8" t="s">
        <v>2</v>
      </c>
      <c r="L12" s="159">
        <v>34000000</v>
      </c>
      <c r="M12" s="160"/>
      <c r="N12" s="104"/>
      <c r="O12" s="104"/>
      <c r="P12" s="142">
        <f>SUM(L12:O13)</f>
        <v>34000000</v>
      </c>
      <c r="Q12" s="144">
        <f>_xlfn.IFS(A12="No.32",19,A12="No.33",17,A12="No.35",23,A12="No.38",23,A12="No.36",38,A12="No.37",24,A12="","")</f>
        <v>23</v>
      </c>
      <c r="R12" s="146">
        <f>IF(L12="","",ROUNDDOWN(P12*Q12/100,0))</f>
        <v>7820000</v>
      </c>
      <c r="S12" s="147"/>
      <c r="T12" s="148"/>
    </row>
    <row r="13" spans="1:20" ht="16.350000000000001" customHeight="1" x14ac:dyDescent="0.2">
      <c r="A13" s="152"/>
      <c r="B13" s="155"/>
      <c r="C13" s="156"/>
      <c r="D13" s="156"/>
      <c r="E13" s="156"/>
      <c r="F13" s="156"/>
      <c r="G13" s="158"/>
      <c r="H13" s="27" t="s">
        <v>10</v>
      </c>
      <c r="I13" s="28">
        <v>8</v>
      </c>
      <c r="J13" s="28">
        <v>31</v>
      </c>
      <c r="K13" s="9" t="s">
        <v>3</v>
      </c>
      <c r="L13" s="161"/>
      <c r="M13" s="162"/>
      <c r="N13" s="105"/>
      <c r="O13" s="105"/>
      <c r="P13" s="143"/>
      <c r="Q13" s="145"/>
      <c r="R13" s="149"/>
      <c r="S13" s="150"/>
      <c r="T13" s="151"/>
    </row>
    <row r="14" spans="1:20" ht="16.350000000000001" customHeight="1" x14ac:dyDescent="0.2">
      <c r="A14" s="152" t="str">
        <f>IF(D22="","","No."&amp;LEFT(D22,2))</f>
        <v>No.35</v>
      </c>
      <c r="B14" s="153" t="s">
        <v>120</v>
      </c>
      <c r="C14" s="154"/>
      <c r="D14" s="154"/>
      <c r="E14" s="154"/>
      <c r="F14" s="154"/>
      <c r="G14" s="157" t="s">
        <v>39</v>
      </c>
      <c r="H14" s="25" t="s">
        <v>10</v>
      </c>
      <c r="I14" s="26">
        <v>12</v>
      </c>
      <c r="J14" s="26">
        <v>1</v>
      </c>
      <c r="K14" s="7" t="s">
        <v>2</v>
      </c>
      <c r="L14" s="159">
        <v>9000000</v>
      </c>
      <c r="M14" s="160"/>
      <c r="N14" s="104"/>
      <c r="O14" s="104"/>
      <c r="P14" s="142">
        <f>SUM(L14:O15)</f>
        <v>9000000</v>
      </c>
      <c r="Q14" s="144">
        <f>_xlfn.IFS(A14="No.32",19,A14="No.33",17,A14="No.35",23,A14="No.38",23,A14="No.36",38,A14="No.37",24,A14="","")</f>
        <v>23</v>
      </c>
      <c r="R14" s="163" t="s">
        <v>42</v>
      </c>
      <c r="S14" s="164"/>
      <c r="T14" s="165"/>
    </row>
    <row r="15" spans="1:20" ht="16.350000000000001" customHeight="1" x14ac:dyDescent="0.2">
      <c r="A15" s="152"/>
      <c r="B15" s="155"/>
      <c r="C15" s="156"/>
      <c r="D15" s="156"/>
      <c r="E15" s="156"/>
      <c r="F15" s="156"/>
      <c r="G15" s="158"/>
      <c r="H15" s="27" t="s">
        <v>40</v>
      </c>
      <c r="I15" s="28">
        <v>4</v>
      </c>
      <c r="J15" s="28">
        <v>10</v>
      </c>
      <c r="K15" s="7" t="s">
        <v>3</v>
      </c>
      <c r="L15" s="161"/>
      <c r="M15" s="162"/>
      <c r="N15" s="105"/>
      <c r="O15" s="105"/>
      <c r="P15" s="143"/>
      <c r="Q15" s="145"/>
      <c r="R15" s="166"/>
      <c r="S15" s="167"/>
      <c r="T15" s="168"/>
    </row>
    <row r="16" spans="1:20" ht="16.350000000000001" customHeight="1" x14ac:dyDescent="0.2">
      <c r="A16" s="152" t="str">
        <f>IF(D23="","","No."&amp;LEFT(D23,2))</f>
        <v/>
      </c>
      <c r="B16" s="153"/>
      <c r="C16" s="154"/>
      <c r="D16" s="154"/>
      <c r="E16" s="154"/>
      <c r="F16" s="154"/>
      <c r="G16" s="157"/>
      <c r="H16" s="25"/>
      <c r="I16" s="26"/>
      <c r="J16" s="26"/>
      <c r="K16" s="8" t="s">
        <v>2</v>
      </c>
      <c r="L16" s="159"/>
      <c r="M16" s="160"/>
      <c r="N16" s="104"/>
      <c r="O16" s="104"/>
      <c r="P16" s="142">
        <f>SUM(L16:O17)</f>
        <v>0</v>
      </c>
      <c r="Q16" s="144" t="str">
        <f>_xlfn.IFS(A16="No.32",19,A16="No.33",17,A16="No.35",23,A16="No.38",23,A16="No.36",38,A16="No.37",24,A16="","")</f>
        <v/>
      </c>
      <c r="R16" s="146" t="str">
        <f t="shared" ref="R16" si="0">IF(L16="","",ROUNDDOWN(P16*Q16/100,0))</f>
        <v/>
      </c>
      <c r="S16" s="147"/>
      <c r="T16" s="148"/>
    </row>
    <row r="17" spans="1:20" ht="16.350000000000001" customHeight="1" x14ac:dyDescent="0.2">
      <c r="A17" s="152"/>
      <c r="B17" s="155"/>
      <c r="C17" s="156"/>
      <c r="D17" s="156"/>
      <c r="E17" s="156"/>
      <c r="F17" s="156"/>
      <c r="G17" s="158"/>
      <c r="H17" s="27"/>
      <c r="I17" s="28"/>
      <c r="J17" s="28"/>
      <c r="K17" s="9" t="s">
        <v>3</v>
      </c>
      <c r="L17" s="161"/>
      <c r="M17" s="162"/>
      <c r="N17" s="105"/>
      <c r="O17" s="105"/>
      <c r="P17" s="143"/>
      <c r="Q17" s="145"/>
      <c r="R17" s="149"/>
      <c r="S17" s="150"/>
      <c r="T17" s="151"/>
    </row>
    <row r="18" spans="1:20" ht="16.350000000000001" customHeight="1" x14ac:dyDescent="0.2">
      <c r="A18" s="152" t="str">
        <f>IF(D24="","","No."&amp;LEFT(D24,2))</f>
        <v/>
      </c>
      <c r="B18" s="153"/>
      <c r="C18" s="154"/>
      <c r="D18" s="154"/>
      <c r="E18" s="154"/>
      <c r="F18" s="154"/>
      <c r="G18" s="157"/>
      <c r="H18" s="25"/>
      <c r="I18" s="26"/>
      <c r="J18" s="26"/>
      <c r="K18" s="7" t="s">
        <v>2</v>
      </c>
      <c r="L18" s="159"/>
      <c r="M18" s="160"/>
      <c r="N18" s="104"/>
      <c r="O18" s="104"/>
      <c r="P18" s="142">
        <f>SUM(L18:O19)</f>
        <v>0</v>
      </c>
      <c r="Q18" s="144" t="str">
        <f>_xlfn.IFS(A18="No.32",19,A18="No.33",17,A18="No.35",23,A18="No.38",23,A18="No.36",38,A18="No.37",24,A18="","")</f>
        <v/>
      </c>
      <c r="R18" s="146" t="str">
        <f t="shared" ref="R18" si="1">IF(L18="","",ROUNDDOWN(P18*Q18/100,0))</f>
        <v/>
      </c>
      <c r="S18" s="147"/>
      <c r="T18" s="148"/>
    </row>
    <row r="19" spans="1:20" ht="16.350000000000001" customHeight="1" x14ac:dyDescent="0.2">
      <c r="A19" s="152"/>
      <c r="B19" s="155"/>
      <c r="C19" s="156"/>
      <c r="D19" s="156"/>
      <c r="E19" s="156"/>
      <c r="F19" s="156"/>
      <c r="G19" s="158"/>
      <c r="H19" s="27"/>
      <c r="I19" s="28"/>
      <c r="J19" s="29"/>
      <c r="K19" s="7" t="s">
        <v>3</v>
      </c>
      <c r="L19" s="161"/>
      <c r="M19" s="162"/>
      <c r="N19" s="105"/>
      <c r="O19" s="105"/>
      <c r="P19" s="143"/>
      <c r="Q19" s="145"/>
      <c r="R19" s="149"/>
      <c r="S19" s="150"/>
      <c r="T19" s="151"/>
    </row>
    <row r="20" spans="1:20" ht="19.05" customHeight="1" x14ac:dyDescent="0.2">
      <c r="B20" s="118" t="s">
        <v>8</v>
      </c>
      <c r="C20" s="14" t="s">
        <v>11</v>
      </c>
      <c r="D20" s="121" t="s">
        <v>113</v>
      </c>
      <c r="E20" s="121"/>
      <c r="F20" s="121"/>
      <c r="G20" s="122"/>
      <c r="H20" s="123" t="s">
        <v>7</v>
      </c>
      <c r="I20" s="124"/>
      <c r="J20" s="124"/>
      <c r="K20" s="125"/>
      <c r="L20" s="132">
        <f>SUM(L10:M19)-L14</f>
        <v>64000000</v>
      </c>
      <c r="M20" s="133"/>
      <c r="N20" s="101">
        <f>SUM(N10:N19)-N14</f>
        <v>0</v>
      </c>
      <c r="O20" s="101">
        <f>SUM(O10:O19)-O14</f>
        <v>0</v>
      </c>
      <c r="P20" s="101">
        <f>SUM(P10:P19)-P14</f>
        <v>64000000</v>
      </c>
      <c r="Q20" s="106"/>
      <c r="R20" s="109">
        <f>SUM(R10:T19)</f>
        <v>14720000</v>
      </c>
      <c r="S20" s="110"/>
      <c r="T20" s="111"/>
    </row>
    <row r="21" spans="1:20" ht="19.05" customHeight="1" x14ac:dyDescent="0.2">
      <c r="B21" s="119"/>
      <c r="C21" s="16" t="s">
        <v>12</v>
      </c>
      <c r="D21" s="138" t="s">
        <v>41</v>
      </c>
      <c r="E21" s="138"/>
      <c r="F21" s="138"/>
      <c r="G21" s="139"/>
      <c r="H21" s="126"/>
      <c r="I21" s="127"/>
      <c r="J21" s="127"/>
      <c r="K21" s="128"/>
      <c r="L21" s="134"/>
      <c r="M21" s="135"/>
      <c r="N21" s="102"/>
      <c r="O21" s="102"/>
      <c r="P21" s="102"/>
      <c r="Q21" s="107"/>
      <c r="R21" s="112"/>
      <c r="S21" s="113"/>
      <c r="T21" s="114"/>
    </row>
    <row r="22" spans="1:20" ht="19.05" customHeight="1" x14ac:dyDescent="0.2">
      <c r="B22" s="119"/>
      <c r="C22" s="16" t="s">
        <v>13</v>
      </c>
      <c r="D22" s="138" t="s">
        <v>41</v>
      </c>
      <c r="E22" s="138"/>
      <c r="F22" s="138"/>
      <c r="G22" s="139"/>
      <c r="H22" s="126"/>
      <c r="I22" s="127"/>
      <c r="J22" s="127"/>
      <c r="K22" s="128"/>
      <c r="L22" s="134"/>
      <c r="M22" s="135"/>
      <c r="N22" s="102"/>
      <c r="O22" s="102"/>
      <c r="P22" s="102"/>
      <c r="Q22" s="107"/>
      <c r="R22" s="112"/>
      <c r="S22" s="113"/>
      <c r="T22" s="114"/>
    </row>
    <row r="23" spans="1:20" ht="19.05" customHeight="1" x14ac:dyDescent="0.2">
      <c r="B23" s="119"/>
      <c r="C23" s="16" t="s">
        <v>25</v>
      </c>
      <c r="D23" s="138"/>
      <c r="E23" s="138"/>
      <c r="F23" s="138"/>
      <c r="G23" s="139"/>
      <c r="H23" s="126"/>
      <c r="I23" s="127"/>
      <c r="J23" s="127"/>
      <c r="K23" s="128"/>
      <c r="L23" s="134"/>
      <c r="M23" s="135"/>
      <c r="N23" s="102"/>
      <c r="O23" s="102"/>
      <c r="P23" s="102"/>
      <c r="Q23" s="107"/>
      <c r="R23" s="112"/>
      <c r="S23" s="113"/>
      <c r="T23" s="114"/>
    </row>
    <row r="24" spans="1:20" ht="19.05" customHeight="1" thickBot="1" x14ac:dyDescent="0.25">
      <c r="B24" s="120"/>
      <c r="C24" s="15" t="s">
        <v>26</v>
      </c>
      <c r="D24" s="140"/>
      <c r="E24" s="140"/>
      <c r="F24" s="140"/>
      <c r="G24" s="141"/>
      <c r="H24" s="129"/>
      <c r="I24" s="130"/>
      <c r="J24" s="130"/>
      <c r="K24" s="131"/>
      <c r="L24" s="136"/>
      <c r="M24" s="137"/>
      <c r="N24" s="103"/>
      <c r="O24" s="103"/>
      <c r="P24" s="103"/>
      <c r="Q24" s="108"/>
      <c r="R24" s="115"/>
      <c r="S24" s="116"/>
      <c r="T24" s="117"/>
    </row>
    <row r="25" spans="1:20" s="17" customFormat="1" ht="13.05" customHeight="1" x14ac:dyDescent="0.2">
      <c r="B25" s="18" t="s">
        <v>29</v>
      </c>
    </row>
    <row r="26" spans="1:20" s="17" customFormat="1" ht="19.05" customHeight="1" x14ac:dyDescent="0.2">
      <c r="C26" s="20" t="s">
        <v>9</v>
      </c>
      <c r="D26" s="32">
        <v>7</v>
      </c>
      <c r="E26" s="32">
        <v>4</v>
      </c>
      <c r="F26" s="32">
        <v>1</v>
      </c>
      <c r="M26" s="62" t="s">
        <v>33</v>
      </c>
      <c r="N26" s="92" t="s">
        <v>44</v>
      </c>
      <c r="O26" s="92"/>
      <c r="P26" s="23" t="s">
        <v>6</v>
      </c>
      <c r="Q26" s="93" t="s">
        <v>45</v>
      </c>
      <c r="R26" s="93"/>
      <c r="S26" s="93"/>
      <c r="T26" s="93"/>
    </row>
    <row r="27" spans="1:20" s="17" customFormat="1" ht="19.05" customHeight="1" x14ac:dyDescent="0.2">
      <c r="L27" s="60"/>
      <c r="M27" s="61" t="s">
        <v>32</v>
      </c>
      <c r="N27" s="94" t="s">
        <v>121</v>
      </c>
      <c r="O27" s="94"/>
      <c r="P27" s="94"/>
      <c r="Q27" s="94"/>
      <c r="R27" s="94"/>
      <c r="S27" s="94"/>
      <c r="T27" s="94"/>
    </row>
    <row r="28" spans="1:20" s="17" customFormat="1" ht="19.05" customHeight="1" x14ac:dyDescent="0.2">
      <c r="C28" s="24" t="s">
        <v>30</v>
      </c>
      <c r="L28" s="60"/>
      <c r="M28" s="61" t="s">
        <v>109</v>
      </c>
      <c r="N28" s="95" t="s">
        <v>122</v>
      </c>
      <c r="O28" s="95"/>
      <c r="P28" s="95"/>
      <c r="Q28" s="95"/>
      <c r="R28" s="95"/>
      <c r="S28" s="95"/>
      <c r="T28" s="95"/>
    </row>
    <row r="29" spans="1:20" s="17" customFormat="1" ht="19.05" customHeight="1" x14ac:dyDescent="0.35">
      <c r="B29" s="59" t="s">
        <v>31</v>
      </c>
      <c r="L29" s="60"/>
      <c r="M29" s="61" t="s">
        <v>111</v>
      </c>
      <c r="N29" s="95" t="s">
        <v>123</v>
      </c>
      <c r="O29" s="95"/>
      <c r="P29" s="95"/>
      <c r="Q29" s="95"/>
      <c r="R29" s="95"/>
      <c r="S29" s="95"/>
      <c r="T29" s="95"/>
    </row>
    <row r="30" spans="1:20" s="17" customFormat="1" ht="15" customHeight="1" x14ac:dyDescent="0.2">
      <c r="N30" s="96" t="s">
        <v>34</v>
      </c>
      <c r="O30" s="22"/>
      <c r="P30" s="98" t="s">
        <v>35</v>
      </c>
      <c r="Q30" s="98"/>
      <c r="R30" s="99" t="s">
        <v>36</v>
      </c>
      <c r="S30" s="99"/>
      <c r="T30" s="99"/>
    </row>
    <row r="31" spans="1:20" s="17" customFormat="1" ht="21" customHeight="1" x14ac:dyDescent="0.2">
      <c r="N31" s="97"/>
      <c r="O31" s="33"/>
      <c r="P31" s="100"/>
      <c r="Q31" s="100"/>
      <c r="R31" s="100"/>
      <c r="S31" s="100"/>
      <c r="T31" s="100"/>
    </row>
    <row r="32" spans="1:20" s="17" customFormat="1" ht="3" customHeight="1" x14ac:dyDescent="0.2">
      <c r="O32" s="21"/>
      <c r="P32" s="21"/>
      <c r="Q32" s="21"/>
      <c r="R32" s="21"/>
      <c r="S32" s="21"/>
      <c r="T32" s="21"/>
    </row>
  </sheetData>
  <sheetProtection sheet="1" objects="1" scenarios="1" selectLockedCells="1" selectUnlockedCells="1"/>
  <mergeCells count="81">
    <mergeCell ref="B6:F7"/>
    <mergeCell ref="G6:K6"/>
    <mergeCell ref="G7:H7"/>
    <mergeCell ref="I7:K7"/>
    <mergeCell ref="B8:F9"/>
    <mergeCell ref="G8:G9"/>
    <mergeCell ref="H8:K9"/>
    <mergeCell ref="O10:O11"/>
    <mergeCell ref="R8:T9"/>
    <mergeCell ref="L9:M9"/>
    <mergeCell ref="G3:O3"/>
    <mergeCell ref="G4:O4"/>
    <mergeCell ref="L8:P8"/>
    <mergeCell ref="Q8:Q9"/>
    <mergeCell ref="R16:T17"/>
    <mergeCell ref="P10:P11"/>
    <mergeCell ref="Q10:Q11"/>
    <mergeCell ref="R10:T11"/>
    <mergeCell ref="A12:A13"/>
    <mergeCell ref="B12:F13"/>
    <mergeCell ref="G12:G13"/>
    <mergeCell ref="L12:M13"/>
    <mergeCell ref="N12:N13"/>
    <mergeCell ref="O12:O13"/>
    <mergeCell ref="P12:P13"/>
    <mergeCell ref="A10:A11"/>
    <mergeCell ref="B10:F11"/>
    <mergeCell ref="G10:G11"/>
    <mergeCell ref="L10:M11"/>
    <mergeCell ref="N10:N11"/>
    <mergeCell ref="N18:N19"/>
    <mergeCell ref="N16:N17"/>
    <mergeCell ref="Q12:Q13"/>
    <mergeCell ref="R12:T13"/>
    <mergeCell ref="A14:A15"/>
    <mergeCell ref="B14:F15"/>
    <mergeCell ref="G14:G15"/>
    <mergeCell ref="L14:M15"/>
    <mergeCell ref="N14:N15"/>
    <mergeCell ref="O14:O15"/>
    <mergeCell ref="P14:P15"/>
    <mergeCell ref="Q14:Q15"/>
    <mergeCell ref="R14:T15"/>
    <mergeCell ref="O16:O17"/>
    <mergeCell ref="P16:P17"/>
    <mergeCell ref="Q16:Q17"/>
    <mergeCell ref="A16:A17"/>
    <mergeCell ref="B16:F17"/>
    <mergeCell ref="G16:G17"/>
    <mergeCell ref="L16:M17"/>
    <mergeCell ref="A18:A19"/>
    <mergeCell ref="B18:F19"/>
    <mergeCell ref="G18:G19"/>
    <mergeCell ref="L18:M19"/>
    <mergeCell ref="B20:B24"/>
    <mergeCell ref="D20:G20"/>
    <mergeCell ref="H20:K24"/>
    <mergeCell ref="L20:M24"/>
    <mergeCell ref="N20:N24"/>
    <mergeCell ref="D21:G21"/>
    <mergeCell ref="D22:G22"/>
    <mergeCell ref="D23:G23"/>
    <mergeCell ref="D24:G24"/>
    <mergeCell ref="O20:O24"/>
    <mergeCell ref="P20:P24"/>
    <mergeCell ref="O18:O19"/>
    <mergeCell ref="Q20:Q24"/>
    <mergeCell ref="R20:T24"/>
    <mergeCell ref="P18:P19"/>
    <mergeCell ref="Q18:Q19"/>
    <mergeCell ref="R18:T19"/>
    <mergeCell ref="N30:N31"/>
    <mergeCell ref="P30:Q30"/>
    <mergeCell ref="R30:T30"/>
    <mergeCell ref="P31:Q31"/>
    <mergeCell ref="R31:T31"/>
    <mergeCell ref="N26:O26"/>
    <mergeCell ref="Q26:T26"/>
    <mergeCell ref="N27:T27"/>
    <mergeCell ref="N28:T28"/>
    <mergeCell ref="N29:T29"/>
  </mergeCells>
  <phoneticPr fontId="3"/>
  <dataValidations count="1">
    <dataValidation type="list" allowBlank="1" showInputMessage="1" showErrorMessage="1" sqref="D20:D24" xr:uid="{15A0142C-9FF0-46C3-B41D-E585495B549D}">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96C02-CBAF-4B80-B390-99F54F643C50}">
  <sheetPr>
    <tabColor theme="9" tint="-0.499984740745262"/>
  </sheetPr>
  <dimension ref="A1:S37"/>
  <sheetViews>
    <sheetView showGridLines="0" view="pageBreakPreview" topLeftCell="A11" zoomScaleNormal="90" zoomScaleSheetLayoutView="100" workbookViewId="0">
      <selection activeCell="J17" sqref="J17:K17"/>
    </sheetView>
  </sheetViews>
  <sheetFormatPr defaultColWidth="6.33203125" defaultRowHeight="15" customHeight="1" x14ac:dyDescent="0.35"/>
  <cols>
    <col min="1" max="1" width="1" style="34" customWidth="1"/>
    <col min="2" max="2" width="4.109375" style="34" customWidth="1"/>
    <col min="3" max="3" width="3" style="34" customWidth="1"/>
    <col min="4" max="5" width="6.88671875" style="34" customWidth="1"/>
    <col min="6" max="6" width="6.33203125" style="34" customWidth="1"/>
    <col min="7" max="8" width="5.21875" style="34" customWidth="1"/>
    <col min="9" max="9" width="4.109375" style="34" customWidth="1"/>
    <col min="10" max="10" width="1" style="34" customWidth="1"/>
    <col min="11" max="11" width="3.5546875" style="34" customWidth="1"/>
    <col min="12" max="13" width="8" style="34" customWidth="1"/>
    <col min="14" max="14" width="3" style="34" customWidth="1"/>
    <col min="15" max="15" width="4.109375" style="34" customWidth="1"/>
    <col min="16" max="17" width="5.21875" style="34" customWidth="1"/>
    <col min="18" max="18" width="4.109375" style="34" customWidth="1"/>
    <col min="19" max="19" width="1" style="34" customWidth="1"/>
    <col min="20" max="16384" width="6.33203125" style="34"/>
  </cols>
  <sheetData>
    <row r="1" spans="1:18" s="90" customFormat="1" ht="16.05" customHeight="1" x14ac:dyDescent="0.2">
      <c r="A1" s="88" t="s">
        <v>129</v>
      </c>
      <c r="B1" s="89"/>
      <c r="C1" s="89"/>
      <c r="D1" s="89"/>
      <c r="E1" s="89"/>
      <c r="F1" s="89"/>
      <c r="G1" s="89"/>
    </row>
    <row r="2" spans="1:18" ht="12" customHeight="1" x14ac:dyDescent="0.35">
      <c r="B2" s="35" t="s">
        <v>46</v>
      </c>
      <c r="C2" s="36"/>
      <c r="D2" s="36"/>
      <c r="E2" s="36"/>
    </row>
    <row r="3" spans="1:18" ht="22.05" customHeight="1" x14ac:dyDescent="0.35">
      <c r="B3" s="37"/>
      <c r="C3" s="38" t="s">
        <v>47</v>
      </c>
      <c r="D3" s="324" t="str">
        <f>'記入例（報告書）'!N26</f>
        <v>432-8032</v>
      </c>
      <c r="E3" s="324"/>
      <c r="F3" s="324"/>
      <c r="G3" s="324"/>
      <c r="H3" s="324"/>
      <c r="I3" s="325"/>
      <c r="J3" s="39"/>
      <c r="K3" s="326" t="s">
        <v>48</v>
      </c>
      <c r="L3" s="326"/>
      <c r="M3" s="327" t="s">
        <v>49</v>
      </c>
      <c r="N3" s="327"/>
      <c r="O3" s="327"/>
      <c r="P3" s="327"/>
      <c r="Q3" s="327"/>
      <c r="R3" s="40"/>
    </row>
    <row r="4" spans="1:18" ht="22.05" customHeight="1" x14ac:dyDescent="0.35">
      <c r="B4" s="328" t="s">
        <v>50</v>
      </c>
      <c r="C4" s="329"/>
      <c r="D4" s="332" t="str">
        <f>'記入例（報告書）'!N27</f>
        <v>浜松市中区東伊場2-7</v>
      </c>
      <c r="E4" s="332"/>
      <c r="F4" s="332"/>
      <c r="G4" s="332"/>
      <c r="H4" s="332"/>
      <c r="I4" s="333"/>
      <c r="J4" s="77"/>
      <c r="K4" s="326"/>
      <c r="L4" s="326"/>
      <c r="M4" s="327" t="s">
        <v>51</v>
      </c>
      <c r="N4" s="327"/>
      <c r="O4" s="327"/>
      <c r="P4" s="327"/>
      <c r="Q4" s="327"/>
      <c r="R4" s="40"/>
    </row>
    <row r="5" spans="1:18" ht="22.05" customHeight="1" x14ac:dyDescent="0.35">
      <c r="B5" s="330"/>
      <c r="C5" s="331"/>
      <c r="D5" s="334"/>
      <c r="E5" s="334"/>
      <c r="F5" s="334"/>
      <c r="G5" s="334"/>
      <c r="H5" s="334"/>
      <c r="I5" s="335"/>
      <c r="J5" s="77"/>
      <c r="K5" s="34" t="s">
        <v>52</v>
      </c>
      <c r="M5" s="41"/>
      <c r="N5" s="41"/>
      <c r="O5" s="41"/>
      <c r="P5" s="41"/>
      <c r="Q5" s="41"/>
      <c r="R5" s="41"/>
    </row>
    <row r="6" spans="1:18" ht="22.05" customHeight="1" x14ac:dyDescent="0.35">
      <c r="B6" s="348" t="s">
        <v>110</v>
      </c>
      <c r="C6" s="349"/>
      <c r="D6" s="350" t="str">
        <f>'記入例（報告書）'!N28</f>
        <v>株式会社荒木建築</v>
      </c>
      <c r="E6" s="350"/>
      <c r="F6" s="350"/>
      <c r="G6" s="350"/>
      <c r="H6" s="350"/>
      <c r="I6" s="351"/>
      <c r="J6" s="77"/>
      <c r="K6" s="352"/>
      <c r="L6" s="353"/>
      <c r="M6" s="353"/>
      <c r="N6" s="353"/>
      <c r="O6" s="353"/>
      <c r="P6" s="354"/>
      <c r="Q6" s="356" t="s">
        <v>53</v>
      </c>
      <c r="R6" s="357"/>
    </row>
    <row r="7" spans="1:18" ht="22.05" customHeight="1" x14ac:dyDescent="0.35">
      <c r="B7" s="358" t="s">
        <v>54</v>
      </c>
      <c r="C7" s="359"/>
      <c r="D7" s="360" t="str">
        <f>'記入例（報告書）'!N29</f>
        <v>代表取締役　荒木太郎</v>
      </c>
      <c r="E7" s="360"/>
      <c r="F7" s="360"/>
      <c r="G7" s="360"/>
      <c r="H7" s="360"/>
      <c r="I7" s="361"/>
      <c r="J7" s="78"/>
      <c r="K7" s="362">
        <v>22101932</v>
      </c>
      <c r="L7" s="363"/>
      <c r="M7" s="363"/>
      <c r="N7" s="363"/>
      <c r="O7" s="364">
        <f>'記入例（報告書）'!I7</f>
        <v>185</v>
      </c>
      <c r="P7" s="365"/>
      <c r="Q7" s="366">
        <f>'記入例（報告書）'!L7</f>
        <v>1</v>
      </c>
      <c r="R7" s="367"/>
    </row>
    <row r="8" spans="1:18" ht="22.05" customHeight="1" x14ac:dyDescent="0.35">
      <c r="B8" s="336" t="s">
        <v>55</v>
      </c>
      <c r="C8" s="336"/>
      <c r="D8" s="337"/>
      <c r="E8" s="338" t="str">
        <f>'記入例（報告書）'!Q26</f>
        <v>053-452-1112</v>
      </c>
      <c r="F8" s="339"/>
      <c r="G8" s="339"/>
      <c r="H8" s="340"/>
      <c r="L8" s="42" t="s">
        <v>112</v>
      </c>
      <c r="M8" s="43"/>
      <c r="N8" s="43"/>
      <c r="O8" s="43"/>
      <c r="P8" s="43"/>
      <c r="Q8" s="43"/>
      <c r="R8" s="43"/>
    </row>
    <row r="9" spans="1:18" ht="4.95" customHeight="1" x14ac:dyDescent="0.35"/>
    <row r="10" spans="1:18" ht="25.95" customHeight="1" thickBot="1" x14ac:dyDescent="0.4">
      <c r="B10" s="44" t="s">
        <v>56</v>
      </c>
      <c r="C10" s="341" t="s">
        <v>57</v>
      </c>
      <c r="D10" s="342"/>
      <c r="E10" s="342"/>
      <c r="F10" s="343" t="s">
        <v>58</v>
      </c>
      <c r="G10" s="344"/>
      <c r="H10" s="344"/>
      <c r="I10" s="344"/>
      <c r="J10" s="345" t="s">
        <v>59</v>
      </c>
      <c r="K10" s="346"/>
      <c r="L10" s="343" t="s">
        <v>60</v>
      </c>
      <c r="M10" s="347"/>
      <c r="N10" s="355" t="s">
        <v>61</v>
      </c>
      <c r="O10" s="292"/>
      <c r="P10" s="292"/>
      <c r="Q10" s="292"/>
      <c r="R10" s="75">
        <f>'記入例（報告書）'!Q7</f>
        <v>1</v>
      </c>
    </row>
    <row r="11" spans="1:18" ht="22.05" customHeight="1" x14ac:dyDescent="0.35">
      <c r="A11" s="46" t="str">
        <f>B11</f>
        <v>31</v>
      </c>
      <c r="B11" s="305" t="s">
        <v>62</v>
      </c>
      <c r="C11" s="306" t="s">
        <v>63</v>
      </c>
      <c r="D11" s="278" t="s">
        <v>64</v>
      </c>
      <c r="E11" s="279"/>
      <c r="F11" s="257"/>
      <c r="G11" s="258"/>
      <c r="H11" s="258"/>
      <c r="I11" s="258"/>
      <c r="J11" s="308">
        <v>19</v>
      </c>
      <c r="K11" s="309"/>
      <c r="L11" s="310"/>
      <c r="M11" s="311"/>
      <c r="N11" s="292" t="s">
        <v>65</v>
      </c>
      <c r="O11" s="292"/>
      <c r="P11" s="292"/>
      <c r="Q11" s="292"/>
      <c r="R11" s="47"/>
    </row>
    <row r="12" spans="1:18" ht="22.05" customHeight="1" x14ac:dyDescent="0.35">
      <c r="A12" s="48"/>
      <c r="B12" s="272"/>
      <c r="C12" s="307"/>
      <c r="D12" s="280"/>
      <c r="E12" s="281"/>
      <c r="F12" s="312"/>
      <c r="G12" s="313"/>
      <c r="H12" s="313"/>
      <c r="I12" s="313"/>
      <c r="J12" s="314">
        <v>19</v>
      </c>
      <c r="K12" s="315"/>
      <c r="L12" s="316"/>
      <c r="M12" s="317"/>
      <c r="N12" s="318"/>
      <c r="O12" s="318"/>
      <c r="P12" s="318"/>
      <c r="Q12" s="319">
        <v>5</v>
      </c>
      <c r="R12" s="320"/>
    </row>
    <row r="13" spans="1:18" ht="22.05" customHeight="1" x14ac:dyDescent="0.35">
      <c r="A13" s="46" t="str">
        <f>B13</f>
        <v>32</v>
      </c>
      <c r="B13" s="251" t="s">
        <v>66</v>
      </c>
      <c r="C13" s="307"/>
      <c r="D13" s="253" t="s">
        <v>67</v>
      </c>
      <c r="E13" s="254"/>
      <c r="F13" s="257"/>
      <c r="G13" s="258"/>
      <c r="H13" s="258"/>
      <c r="I13" s="258"/>
      <c r="J13" s="259">
        <v>19</v>
      </c>
      <c r="K13" s="260"/>
      <c r="L13" s="261"/>
      <c r="M13" s="262"/>
      <c r="N13" s="292" t="s">
        <v>68</v>
      </c>
      <c r="O13" s="292"/>
      <c r="P13" s="292"/>
      <c r="Q13" s="292"/>
      <c r="R13" s="47"/>
    </row>
    <row r="14" spans="1:18" ht="22.05" customHeight="1" x14ac:dyDescent="0.35">
      <c r="A14" s="48"/>
      <c r="B14" s="272"/>
      <c r="C14" s="307"/>
      <c r="D14" s="255"/>
      <c r="E14" s="256"/>
      <c r="F14" s="263"/>
      <c r="G14" s="264"/>
      <c r="H14" s="264"/>
      <c r="I14" s="264"/>
      <c r="J14" s="265">
        <v>19</v>
      </c>
      <c r="K14" s="266"/>
      <c r="L14" s="270"/>
      <c r="M14" s="271"/>
      <c r="N14" s="321"/>
      <c r="O14" s="321"/>
      <c r="P14" s="321"/>
      <c r="Q14" s="322">
        <v>3504</v>
      </c>
      <c r="R14" s="323"/>
    </row>
    <row r="15" spans="1:18" ht="22.05" customHeight="1" thickBot="1" x14ac:dyDescent="0.4">
      <c r="A15" s="46" t="str">
        <f>B15</f>
        <v>33</v>
      </c>
      <c r="B15" s="251" t="s">
        <v>69</v>
      </c>
      <c r="C15" s="307"/>
      <c r="D15" s="253" t="s">
        <v>70</v>
      </c>
      <c r="E15" s="254"/>
      <c r="F15" s="257"/>
      <c r="G15" s="258"/>
      <c r="H15" s="258"/>
      <c r="I15" s="258"/>
      <c r="J15" s="259">
        <v>18</v>
      </c>
      <c r="K15" s="260"/>
      <c r="L15" s="261"/>
      <c r="M15" s="262"/>
      <c r="N15" s="301" t="str">
        <f>_xlfn.IFS(LEFT(Q14,2)="32","道路新設工事",LEFT(Q14,2)="33","舗装工事業",LEFT(Q14,2)="35","建築事業",LEFT(Q14,2)="38","既設建築物設備工事業",LEFT(Q14,2)="36","機械装置組立据付",LEFT(Q14,2)="37","その他の建築事業")</f>
        <v>建築事業</v>
      </c>
      <c r="O15" s="301"/>
      <c r="P15" s="301"/>
      <c r="Q15" s="301"/>
      <c r="R15" s="302"/>
    </row>
    <row r="16" spans="1:18" ht="22.05" customHeight="1" x14ac:dyDescent="0.35">
      <c r="A16" s="48"/>
      <c r="B16" s="272"/>
      <c r="C16" s="307"/>
      <c r="D16" s="255"/>
      <c r="E16" s="256"/>
      <c r="F16" s="263"/>
      <c r="G16" s="264"/>
      <c r="H16" s="264"/>
      <c r="I16" s="264"/>
      <c r="J16" s="265">
        <v>17</v>
      </c>
      <c r="K16" s="266"/>
      <c r="L16" s="270"/>
      <c r="M16" s="271"/>
      <c r="N16" s="303" t="s">
        <v>71</v>
      </c>
      <c r="O16" s="303"/>
      <c r="P16" s="303"/>
      <c r="Q16" s="303"/>
      <c r="R16" s="304"/>
    </row>
    <row r="17" spans="1:19" ht="22.05" customHeight="1" x14ac:dyDescent="0.35">
      <c r="A17" s="46" t="str">
        <f>B17</f>
        <v>34</v>
      </c>
      <c r="B17" s="251" t="s">
        <v>72</v>
      </c>
      <c r="C17" s="307"/>
      <c r="D17" s="278" t="s">
        <v>73</v>
      </c>
      <c r="E17" s="279"/>
      <c r="F17" s="257"/>
      <c r="G17" s="258"/>
      <c r="H17" s="258"/>
      <c r="I17" s="258"/>
      <c r="J17" s="259">
        <v>24</v>
      </c>
      <c r="K17" s="260"/>
      <c r="L17" s="261"/>
      <c r="M17" s="262"/>
      <c r="N17" s="298" t="s">
        <v>128</v>
      </c>
      <c r="O17" s="299"/>
      <c r="P17" s="299"/>
      <c r="Q17" s="299"/>
      <c r="R17" s="300"/>
    </row>
    <row r="18" spans="1:19" ht="22.05" customHeight="1" x14ac:dyDescent="0.35">
      <c r="A18" s="48"/>
      <c r="B18" s="293"/>
      <c r="C18" s="307"/>
      <c r="D18" s="280"/>
      <c r="E18" s="281"/>
      <c r="F18" s="286"/>
      <c r="G18" s="287"/>
      <c r="H18" s="287"/>
      <c r="I18" s="287"/>
      <c r="J18" s="265">
        <v>19</v>
      </c>
      <c r="K18" s="266"/>
      <c r="L18" s="270"/>
      <c r="M18" s="271"/>
      <c r="N18" s="283" t="s">
        <v>75</v>
      </c>
      <c r="O18" s="284"/>
      <c r="P18" s="284"/>
      <c r="Q18" s="284"/>
      <c r="R18" s="285"/>
    </row>
    <row r="19" spans="1:19" ht="22.05" customHeight="1" x14ac:dyDescent="0.35">
      <c r="A19" s="46" t="str">
        <f>B19</f>
        <v>35</v>
      </c>
      <c r="B19" s="251" t="s">
        <v>76</v>
      </c>
      <c r="C19" s="307"/>
      <c r="D19" s="253" t="s">
        <v>77</v>
      </c>
      <c r="E19" s="254"/>
      <c r="F19" s="257"/>
      <c r="G19" s="258"/>
      <c r="H19" s="258"/>
      <c r="I19" s="258"/>
      <c r="J19" s="259">
        <v>23</v>
      </c>
      <c r="K19" s="260"/>
      <c r="L19" s="261"/>
      <c r="M19" s="262"/>
      <c r="N19" s="296"/>
      <c r="O19" s="296"/>
      <c r="P19" s="296"/>
      <c r="Q19" s="296"/>
      <c r="R19" s="297"/>
    </row>
    <row r="20" spans="1:19" ht="22.05" customHeight="1" x14ac:dyDescent="0.35">
      <c r="A20" s="48"/>
      <c r="B20" s="293"/>
      <c r="C20" s="307"/>
      <c r="D20" s="294"/>
      <c r="E20" s="295"/>
      <c r="F20" s="286">
        <f>SUMIF('記入例（報告書）'!A10:A13,"No.35",'記入例（報告書）'!P10:P13)</f>
        <v>34000000</v>
      </c>
      <c r="G20" s="287"/>
      <c r="H20" s="287"/>
      <c r="I20" s="287"/>
      <c r="J20" s="265">
        <v>23</v>
      </c>
      <c r="K20" s="266"/>
      <c r="L20" s="270">
        <f>ROUNDDOWN(F20*J20/100000,0)</f>
        <v>7820</v>
      </c>
      <c r="M20" s="271"/>
      <c r="N20" s="298" t="s">
        <v>78</v>
      </c>
      <c r="O20" s="299"/>
      <c r="P20" s="299"/>
      <c r="Q20" s="299"/>
      <c r="R20" s="300"/>
    </row>
    <row r="21" spans="1:19" ht="22.05" customHeight="1" x14ac:dyDescent="0.35">
      <c r="A21" s="46" t="str">
        <f>B21</f>
        <v>38</v>
      </c>
      <c r="B21" s="251" t="s">
        <v>79</v>
      </c>
      <c r="C21" s="307"/>
      <c r="D21" s="278" t="s">
        <v>80</v>
      </c>
      <c r="E21" s="279"/>
      <c r="F21" s="257"/>
      <c r="G21" s="258"/>
      <c r="H21" s="258"/>
      <c r="I21" s="258"/>
      <c r="J21" s="259">
        <v>23</v>
      </c>
      <c r="K21" s="260"/>
      <c r="L21" s="261"/>
      <c r="M21" s="262"/>
      <c r="N21" s="282"/>
      <c r="O21" s="282"/>
      <c r="P21" s="91"/>
      <c r="Q21" s="290"/>
      <c r="R21" s="291"/>
    </row>
    <row r="22" spans="1:19" ht="22.05" customHeight="1" x14ac:dyDescent="0.35">
      <c r="A22" s="48"/>
      <c r="B22" s="272"/>
      <c r="C22" s="307"/>
      <c r="D22" s="280"/>
      <c r="E22" s="281"/>
      <c r="F22" s="263">
        <f>SUMIF('記入例（報告書）'!A10:A13,"No.38",'記入例（報告書）'!P10:P13)</f>
        <v>30000000</v>
      </c>
      <c r="G22" s="264"/>
      <c r="H22" s="264"/>
      <c r="I22" s="264"/>
      <c r="J22" s="265">
        <v>23</v>
      </c>
      <c r="K22" s="266"/>
      <c r="L22" s="270">
        <f>ROUNDDOWN(F22*J22/100000,0)</f>
        <v>6900</v>
      </c>
      <c r="M22" s="271"/>
      <c r="N22" s="292" t="s">
        <v>81</v>
      </c>
      <c r="O22" s="292"/>
      <c r="P22" s="292"/>
      <c r="Q22" s="292"/>
      <c r="R22" s="54"/>
    </row>
    <row r="23" spans="1:19" ht="22.05" customHeight="1" x14ac:dyDescent="0.35">
      <c r="A23" s="46" t="s">
        <v>82</v>
      </c>
      <c r="B23" s="251" t="s">
        <v>83</v>
      </c>
      <c r="C23" s="307"/>
      <c r="D23" s="273" t="s">
        <v>84</v>
      </c>
      <c r="E23" s="276" t="s">
        <v>85</v>
      </c>
      <c r="F23" s="257"/>
      <c r="G23" s="258"/>
      <c r="H23" s="258"/>
      <c r="I23" s="258"/>
      <c r="J23" s="259">
        <v>38</v>
      </c>
      <c r="K23" s="260"/>
      <c r="L23" s="261"/>
      <c r="M23" s="262"/>
      <c r="N23" s="283" t="s">
        <v>86</v>
      </c>
      <c r="O23" s="284"/>
      <c r="P23" s="284"/>
      <c r="Q23" s="284"/>
      <c r="R23" s="285"/>
    </row>
    <row r="24" spans="1:19" ht="22.05" customHeight="1" thickBot="1" x14ac:dyDescent="0.4">
      <c r="A24" s="48"/>
      <c r="B24" s="272"/>
      <c r="C24" s="307"/>
      <c r="D24" s="274"/>
      <c r="E24" s="277"/>
      <c r="F24" s="286"/>
      <c r="G24" s="287"/>
      <c r="H24" s="287"/>
      <c r="I24" s="287"/>
      <c r="J24" s="265">
        <v>38</v>
      </c>
      <c r="K24" s="266"/>
      <c r="L24" s="270"/>
      <c r="M24" s="271"/>
      <c r="N24" s="288" t="s">
        <v>87</v>
      </c>
      <c r="O24" s="288"/>
      <c r="P24" s="288"/>
      <c r="Q24" s="288"/>
      <c r="R24" s="289"/>
    </row>
    <row r="25" spans="1:19" ht="22.05" customHeight="1" x14ac:dyDescent="0.35">
      <c r="A25" s="46" t="s">
        <v>88</v>
      </c>
      <c r="B25" s="272"/>
      <c r="C25" s="307"/>
      <c r="D25" s="274"/>
      <c r="E25" s="269" t="s">
        <v>89</v>
      </c>
      <c r="F25" s="257"/>
      <c r="G25" s="258"/>
      <c r="H25" s="258"/>
      <c r="I25" s="258"/>
      <c r="J25" s="259">
        <v>21</v>
      </c>
      <c r="K25" s="260"/>
      <c r="L25" s="261"/>
      <c r="M25" s="262"/>
      <c r="N25" s="79"/>
      <c r="O25" s="79"/>
      <c r="P25" s="79"/>
      <c r="Q25" s="79"/>
      <c r="R25" s="79"/>
      <c r="S25" s="79"/>
    </row>
    <row r="26" spans="1:19" ht="22.05" customHeight="1" x14ac:dyDescent="0.35">
      <c r="A26" s="48"/>
      <c r="B26" s="272"/>
      <c r="C26" s="307"/>
      <c r="D26" s="275"/>
      <c r="E26" s="269"/>
      <c r="F26" s="263"/>
      <c r="G26" s="264"/>
      <c r="H26" s="264"/>
      <c r="I26" s="264"/>
      <c r="J26" s="265">
        <v>21</v>
      </c>
      <c r="K26" s="266"/>
      <c r="L26" s="270"/>
      <c r="M26" s="271"/>
      <c r="N26" s="79"/>
      <c r="O26" s="79"/>
      <c r="P26" s="79"/>
      <c r="Q26" s="79"/>
      <c r="R26" s="79"/>
      <c r="S26" s="79"/>
    </row>
    <row r="27" spans="1:19" ht="22.05" customHeight="1" x14ac:dyDescent="0.35">
      <c r="A27" s="46" t="str">
        <f>B27</f>
        <v>37</v>
      </c>
      <c r="B27" s="251" t="s">
        <v>90</v>
      </c>
      <c r="C27" s="307"/>
      <c r="D27" s="253" t="s">
        <v>91</v>
      </c>
      <c r="E27" s="254"/>
      <c r="F27" s="257"/>
      <c r="G27" s="258"/>
      <c r="H27" s="258"/>
      <c r="I27" s="258"/>
      <c r="J27" s="259">
        <v>24</v>
      </c>
      <c r="K27" s="260"/>
      <c r="L27" s="261"/>
      <c r="M27" s="262"/>
      <c r="N27" s="49"/>
      <c r="O27" s="49"/>
    </row>
    <row r="28" spans="1:19" ht="22.05" customHeight="1" thickBot="1" x14ac:dyDescent="0.4">
      <c r="B28" s="252"/>
      <c r="C28" s="307"/>
      <c r="D28" s="255"/>
      <c r="E28" s="256"/>
      <c r="F28" s="263"/>
      <c r="G28" s="264"/>
      <c r="H28" s="264"/>
      <c r="I28" s="264"/>
      <c r="J28" s="265">
        <v>23</v>
      </c>
      <c r="K28" s="266"/>
      <c r="L28" s="267"/>
      <c r="M28" s="268"/>
    </row>
    <row r="29" spans="1:19" ht="22.05" customHeight="1" x14ac:dyDescent="0.35">
      <c r="B29" s="237" t="s">
        <v>92</v>
      </c>
      <c r="C29" s="238"/>
      <c r="D29" s="238"/>
      <c r="E29" s="238"/>
      <c r="F29" s="239">
        <f>SUM(F11:I28)</f>
        <v>64000000</v>
      </c>
      <c r="G29" s="240"/>
      <c r="H29" s="240"/>
      <c r="I29" s="240"/>
      <c r="J29" s="241"/>
      <c r="K29" s="242"/>
      <c r="L29" s="243">
        <f>SUM(L11:M28)</f>
        <v>14720</v>
      </c>
      <c r="M29" s="244"/>
    </row>
    <row r="30" spans="1:19" ht="30" customHeight="1" thickBot="1" x14ac:dyDescent="0.4">
      <c r="A30" s="50"/>
      <c r="B30" s="245" t="s">
        <v>93</v>
      </c>
      <c r="C30" s="246"/>
      <c r="D30" s="246"/>
      <c r="E30" s="246"/>
      <c r="F30" s="51" t="s">
        <v>94</v>
      </c>
      <c r="G30" s="58" t="s">
        <v>95</v>
      </c>
      <c r="H30" s="228" t="s">
        <v>96</v>
      </c>
      <c r="I30" s="229"/>
      <c r="J30" s="247" t="s">
        <v>97</v>
      </c>
      <c r="K30" s="248"/>
      <c r="L30" s="249"/>
      <c r="M30" s="250"/>
      <c r="N30" s="226" t="s">
        <v>98</v>
      </c>
      <c r="O30" s="227"/>
      <c r="P30" s="58" t="s">
        <v>95</v>
      </c>
      <c r="Q30" s="228" t="s">
        <v>96</v>
      </c>
      <c r="R30" s="229"/>
    </row>
    <row r="31" spans="1:19" ht="22.05" customHeight="1" x14ac:dyDescent="0.4">
      <c r="A31" s="52"/>
      <c r="B31" s="55" t="s">
        <v>99</v>
      </c>
      <c r="C31" s="230" t="s">
        <v>125</v>
      </c>
      <c r="D31" s="231"/>
      <c r="E31" s="232"/>
      <c r="F31" s="82">
        <v>10000</v>
      </c>
      <c r="G31" s="69">
        <v>12</v>
      </c>
      <c r="H31" s="66">
        <v>120</v>
      </c>
      <c r="I31" s="63" t="s">
        <v>100</v>
      </c>
      <c r="J31" s="233" t="s">
        <v>101</v>
      </c>
      <c r="K31" s="234"/>
      <c r="L31" s="230"/>
      <c r="M31" s="232"/>
      <c r="N31" s="235"/>
      <c r="O31" s="236"/>
      <c r="P31" s="69"/>
      <c r="Q31" s="66"/>
      <c r="R31" s="45" t="s">
        <v>100</v>
      </c>
    </row>
    <row r="32" spans="1:19" ht="22.05" customHeight="1" x14ac:dyDescent="0.4">
      <c r="A32" s="52"/>
      <c r="B32" s="56" t="s">
        <v>102</v>
      </c>
      <c r="C32" s="212" t="s">
        <v>126</v>
      </c>
      <c r="D32" s="213"/>
      <c r="E32" s="214"/>
      <c r="F32" s="83">
        <v>5000</v>
      </c>
      <c r="G32" s="70"/>
      <c r="H32" s="67" t="s">
        <v>127</v>
      </c>
      <c r="I32" s="64" t="s">
        <v>100</v>
      </c>
      <c r="J32" s="215" t="s">
        <v>103</v>
      </c>
      <c r="K32" s="216"/>
      <c r="L32" s="212"/>
      <c r="M32" s="214"/>
      <c r="N32" s="217"/>
      <c r="O32" s="218"/>
      <c r="P32" s="70"/>
      <c r="Q32" s="67"/>
      <c r="R32" s="73" t="s">
        <v>100</v>
      </c>
    </row>
    <row r="33" spans="1:19" ht="22.05" customHeight="1" thickBot="1" x14ac:dyDescent="0.45">
      <c r="A33" s="52"/>
      <c r="B33" s="57" t="s">
        <v>104</v>
      </c>
      <c r="C33" s="219" t="s">
        <v>124</v>
      </c>
      <c r="D33" s="220"/>
      <c r="E33" s="221"/>
      <c r="F33" s="84"/>
      <c r="G33" s="71"/>
      <c r="H33" s="68">
        <v>80</v>
      </c>
      <c r="I33" s="65" t="s">
        <v>100</v>
      </c>
      <c r="J33" s="222" t="s">
        <v>105</v>
      </c>
      <c r="K33" s="223"/>
      <c r="L33" s="219"/>
      <c r="M33" s="221"/>
      <c r="N33" s="224"/>
      <c r="O33" s="225"/>
      <c r="P33" s="71"/>
      <c r="Q33" s="68"/>
      <c r="R33" s="72" t="s">
        <v>100</v>
      </c>
    </row>
    <row r="34" spans="1:19" ht="15" customHeight="1" x14ac:dyDescent="0.35">
      <c r="B34" s="207" t="s">
        <v>106</v>
      </c>
      <c r="C34" s="207"/>
      <c r="D34" s="207"/>
      <c r="E34" s="207"/>
      <c r="F34" s="207"/>
      <c r="G34" s="207"/>
      <c r="H34" s="207"/>
      <c r="I34" s="207"/>
      <c r="J34" s="207"/>
      <c r="K34" s="207"/>
      <c r="M34" s="36"/>
      <c r="N34" s="36"/>
      <c r="O34" s="36"/>
    </row>
    <row r="35" spans="1:19" ht="22.05" customHeight="1" x14ac:dyDescent="0.45">
      <c r="B35" s="208" t="s">
        <v>9</v>
      </c>
      <c r="C35" s="209"/>
      <c r="D35" s="80">
        <f>'記入例（報告書）'!D26</f>
        <v>7</v>
      </c>
      <c r="E35" s="81">
        <f>'記入例（報告書）'!E26</f>
        <v>4</v>
      </c>
      <c r="F35" s="81">
        <f>'記入例（報告書）'!F26</f>
        <v>1</v>
      </c>
      <c r="G35" s="43"/>
      <c r="H35" s="210" t="s">
        <v>107</v>
      </c>
      <c r="I35" s="210"/>
      <c r="J35" s="210"/>
      <c r="K35" s="211" t="str">
        <f>D6</f>
        <v>株式会社荒木建築</v>
      </c>
      <c r="L35" s="211"/>
      <c r="M35" s="211"/>
      <c r="N35" s="211"/>
      <c r="O35" s="211"/>
      <c r="P35" s="211"/>
      <c r="Q35" s="211"/>
    </row>
    <row r="36" spans="1:19" ht="22.05" customHeight="1" x14ac:dyDescent="0.45">
      <c r="B36" s="74" t="s">
        <v>108</v>
      </c>
      <c r="C36" s="50"/>
      <c r="D36" s="53"/>
      <c r="E36" s="53"/>
      <c r="F36" s="53"/>
      <c r="G36" s="53"/>
      <c r="H36" s="210"/>
      <c r="I36" s="210"/>
      <c r="J36" s="210"/>
      <c r="K36" s="211" t="str">
        <f>D7</f>
        <v>代表取締役　荒木太郎</v>
      </c>
      <c r="L36" s="211"/>
      <c r="M36" s="211"/>
      <c r="N36" s="211"/>
      <c r="O36" s="211"/>
      <c r="P36" s="211"/>
      <c r="Q36" s="211"/>
    </row>
    <row r="37" spans="1:19" ht="15" customHeight="1" x14ac:dyDescent="0.35">
      <c r="Q37" s="36"/>
      <c r="R37" s="36"/>
      <c r="S37" s="36"/>
    </row>
  </sheetData>
  <sheetProtection sheet="1" objects="1" scenarios="1" selectLockedCells="1" selectUnlockedCells="1"/>
  <dataConsolidate/>
  <mergeCells count="138">
    <mergeCell ref="D3:I3"/>
    <mergeCell ref="K3:L4"/>
    <mergeCell ref="M3:Q3"/>
    <mergeCell ref="B4:C5"/>
    <mergeCell ref="D4:I5"/>
    <mergeCell ref="M4:Q4"/>
    <mergeCell ref="B8:D8"/>
    <mergeCell ref="E8:H8"/>
    <mergeCell ref="C10:E10"/>
    <mergeCell ref="F10:I10"/>
    <mergeCell ref="J10:K10"/>
    <mergeCell ref="L10:M10"/>
    <mergeCell ref="B6:C6"/>
    <mergeCell ref="D6:I6"/>
    <mergeCell ref="K6:P6"/>
    <mergeCell ref="N10:Q10"/>
    <mergeCell ref="Q6:R6"/>
    <mergeCell ref="B7:C7"/>
    <mergeCell ref="D7:I7"/>
    <mergeCell ref="K7:N7"/>
    <mergeCell ref="O7:P7"/>
    <mergeCell ref="Q7:R7"/>
    <mergeCell ref="B11:B12"/>
    <mergeCell ref="C11:C28"/>
    <mergeCell ref="D11:E12"/>
    <mergeCell ref="F11:I11"/>
    <mergeCell ref="J11:K11"/>
    <mergeCell ref="L11:M11"/>
    <mergeCell ref="N11:Q11"/>
    <mergeCell ref="F12:I12"/>
    <mergeCell ref="J12:K12"/>
    <mergeCell ref="L12:M12"/>
    <mergeCell ref="N12:P12"/>
    <mergeCell ref="Q12:R12"/>
    <mergeCell ref="B13:B14"/>
    <mergeCell ref="D13:E14"/>
    <mergeCell ref="F13:I13"/>
    <mergeCell ref="J13:K13"/>
    <mergeCell ref="L13:M13"/>
    <mergeCell ref="N13:Q13"/>
    <mergeCell ref="F14:I14"/>
    <mergeCell ref="J14:K14"/>
    <mergeCell ref="L14:M14"/>
    <mergeCell ref="N14:P14"/>
    <mergeCell ref="Q14:R14"/>
    <mergeCell ref="B15:B16"/>
    <mergeCell ref="D15:E16"/>
    <mergeCell ref="F15:I15"/>
    <mergeCell ref="J15:K15"/>
    <mergeCell ref="L15:M15"/>
    <mergeCell ref="N15:R15"/>
    <mergeCell ref="F16:I16"/>
    <mergeCell ref="J16:K16"/>
    <mergeCell ref="L16:M16"/>
    <mergeCell ref="N16:R16"/>
    <mergeCell ref="B17:B18"/>
    <mergeCell ref="D17:E18"/>
    <mergeCell ref="F17:I17"/>
    <mergeCell ref="J17:K17"/>
    <mergeCell ref="L17:M17"/>
    <mergeCell ref="N17:R17"/>
    <mergeCell ref="F18:I18"/>
    <mergeCell ref="J18:K18"/>
    <mergeCell ref="L18:M18"/>
    <mergeCell ref="N18:R18"/>
    <mergeCell ref="B19:B20"/>
    <mergeCell ref="D19:E20"/>
    <mergeCell ref="F19:I19"/>
    <mergeCell ref="J19:K19"/>
    <mergeCell ref="L19:M19"/>
    <mergeCell ref="N19:R19"/>
    <mergeCell ref="F20:I20"/>
    <mergeCell ref="J20:K20"/>
    <mergeCell ref="L20:M20"/>
    <mergeCell ref="N20:R20"/>
    <mergeCell ref="B21:B22"/>
    <mergeCell ref="D21:E22"/>
    <mergeCell ref="F21:I21"/>
    <mergeCell ref="J21:K21"/>
    <mergeCell ref="L21:M21"/>
    <mergeCell ref="N21:O21"/>
    <mergeCell ref="L23:M23"/>
    <mergeCell ref="N23:R23"/>
    <mergeCell ref="F24:I24"/>
    <mergeCell ref="J24:K24"/>
    <mergeCell ref="L24:M24"/>
    <mergeCell ref="N24:R24"/>
    <mergeCell ref="Q21:R21"/>
    <mergeCell ref="F22:I22"/>
    <mergeCell ref="J22:K22"/>
    <mergeCell ref="L22:M22"/>
    <mergeCell ref="N22:Q22"/>
    <mergeCell ref="F23:I23"/>
    <mergeCell ref="J23:K23"/>
    <mergeCell ref="B27:B28"/>
    <mergeCell ref="D27:E28"/>
    <mergeCell ref="F27:I27"/>
    <mergeCell ref="J27:K27"/>
    <mergeCell ref="L27:M27"/>
    <mergeCell ref="F28:I28"/>
    <mergeCell ref="J28:K28"/>
    <mergeCell ref="L28:M28"/>
    <mergeCell ref="E25:E26"/>
    <mergeCell ref="F25:I25"/>
    <mergeCell ref="J25:K25"/>
    <mergeCell ref="L25:M25"/>
    <mergeCell ref="F26:I26"/>
    <mergeCell ref="J26:K26"/>
    <mergeCell ref="L26:M26"/>
    <mergeCell ref="B23:B26"/>
    <mergeCell ref="D23:D26"/>
    <mergeCell ref="E23:E24"/>
    <mergeCell ref="N30:O30"/>
    <mergeCell ref="Q30:R30"/>
    <mergeCell ref="C31:E31"/>
    <mergeCell ref="J31:K31"/>
    <mergeCell ref="L31:M31"/>
    <mergeCell ref="N31:O31"/>
    <mergeCell ref="B29:E29"/>
    <mergeCell ref="F29:I29"/>
    <mergeCell ref="J29:K29"/>
    <mergeCell ref="L29:M29"/>
    <mergeCell ref="B30:E30"/>
    <mergeCell ref="H30:I30"/>
    <mergeCell ref="J30:M30"/>
    <mergeCell ref="B34:K34"/>
    <mergeCell ref="B35:C35"/>
    <mergeCell ref="H35:J36"/>
    <mergeCell ref="K35:Q35"/>
    <mergeCell ref="K36:Q36"/>
    <mergeCell ref="C32:E32"/>
    <mergeCell ref="J32:K32"/>
    <mergeCell ref="L32:M32"/>
    <mergeCell ref="N32:O32"/>
    <mergeCell ref="C33:E33"/>
    <mergeCell ref="J33:K33"/>
    <mergeCell ref="L33:M33"/>
    <mergeCell ref="N33:O33"/>
  </mergeCells>
  <phoneticPr fontId="3"/>
  <conditionalFormatting sqref="AD18">
    <cfRule type="containsText" dxfId="23" priority="11" operator="containsText" text="①．　一  括  納  付">
      <formula>NOT(ISERROR(SEARCH("①．　一  括  納  付",AD18)))</formula>
    </cfRule>
  </conditionalFormatting>
  <conditionalFormatting sqref="K35:Q36">
    <cfRule type="expression" dxfId="22" priority="10">
      <formula>$K$35=0</formula>
    </cfRule>
  </conditionalFormatting>
  <conditionalFormatting sqref="N24:R24">
    <cfRule type="containsText" dxfId="21" priority="9" operator="containsText" text="②．分割(３回)">
      <formula>NOT(ISERROR(SEARCH("②．分割(３回)",N24)))</formula>
    </cfRule>
  </conditionalFormatting>
  <conditionalFormatting sqref="N23:R23">
    <cfRule type="containsText" dxfId="20" priority="8" operator="containsText" text="①．一括納付">
      <formula>NOT(ISERROR(SEARCH("①．一括納付",N23)))</formula>
    </cfRule>
  </conditionalFormatting>
  <conditionalFormatting sqref="N20:R20">
    <cfRule type="containsText" dxfId="19" priority="7" operator="containsText" text="③．委託解除年月日">
      <formula>NOT(ISERROR(SEARCH("③．委託解除年月日",N20)))</formula>
    </cfRule>
  </conditionalFormatting>
  <conditionalFormatting sqref="N18:R18">
    <cfRule type="containsText" dxfId="18" priority="6" operator="containsText" text="②．前年度と変わる">
      <formula>NOT(ISERROR(SEARCH("②．前年度と変わる",N18)))</formula>
    </cfRule>
  </conditionalFormatting>
  <conditionalFormatting sqref="N17:R17">
    <cfRule type="containsText" dxfId="17" priority="5" operator="containsText" text="①．前年度と同額">
      <formula>NOT(ISERROR(SEARCH("①．前年度と同額",N17)))</formula>
    </cfRule>
  </conditionalFormatting>
  <conditionalFormatting sqref="D3:I5 E8:H8 O7:R7 D6:D7">
    <cfRule type="cellIs" dxfId="16" priority="4" operator="equal">
      <formula>0</formula>
    </cfRule>
  </conditionalFormatting>
  <conditionalFormatting sqref="D35:F35">
    <cfRule type="cellIs" dxfId="15" priority="3" operator="equal">
      <formula>0</formula>
    </cfRule>
  </conditionalFormatting>
  <conditionalFormatting sqref="F14:I14 F16:I16 F20:I20 F22:I22 F24:I24 F28:I28">
    <cfRule type="cellIs" dxfId="14" priority="2" operator="equal">
      <formula>0</formula>
    </cfRule>
  </conditionalFormatting>
  <conditionalFormatting sqref="L11:M28">
    <cfRule type="cellIs" dxfId="13" priority="1" operator="equal">
      <formula>0</formula>
    </cfRule>
  </conditionalFormatting>
  <dataValidations count="6">
    <dataValidation type="whole" allowBlank="1" showInputMessage="1" showErrorMessage="1" sqref="P21 G31:G33 P31:P33" xr:uid="{BB32B02F-2299-4060-AD47-5500F8D82D41}">
      <formula1>1</formula1>
      <formula2>12</formula2>
    </dataValidation>
    <dataValidation type="list" allowBlank="1" showInputMessage="1" showErrorMessage="1" sqref="N17:R17" xr:uid="{018881EF-ECF8-44BC-8204-F0528FE9B61D}">
      <formula1>"１．前年度と同額,①．前年度と同額"</formula1>
    </dataValidation>
    <dataValidation type="list" allowBlank="1" showInputMessage="1" showErrorMessage="1" sqref="N18:R18" xr:uid="{AA73B93B-0772-4DE9-9F93-251B42B2942B}">
      <formula1>"２．前年度と変わる,②．前年度と変わる"</formula1>
    </dataValidation>
    <dataValidation type="list" allowBlank="1" showInputMessage="1" showErrorMessage="1" sqref="N20:R20" xr:uid="{7D453FFD-A24F-4EC1-AE93-BAFD6047D74B}">
      <formula1>"３．委託解除年月日,③．委託解除年月日"</formula1>
    </dataValidation>
    <dataValidation type="list" allowBlank="1" showInputMessage="1" showErrorMessage="1" sqref="N23:R23" xr:uid="{3BC67F43-FCFD-4D4A-B658-9B5412696466}">
      <formula1>"１．一括納付,①．一括納付"</formula1>
    </dataValidation>
    <dataValidation type="list" allowBlank="1" showInputMessage="1" showErrorMessage="1" sqref="N24:R24" xr:uid="{3AC57184-EB0A-42A8-B1BF-1B6DBF4E79D8}">
      <formula1>"２．分割(３回),②．分割(３回)"</formula1>
    </dataValidation>
  </dataValidations>
  <printOptions horizontalCentered="1" verticalCentered="1"/>
  <pageMargins left="0.23622047244094491" right="0.23622047244094491" top="0.23622047244094491" bottom="0.23622047244094491" header="0.31496062992125984" footer="0.31496062992125984"/>
  <pageSetup paperSize="13"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A0212-4FAB-40B5-AAAF-28EBC485F664}">
  <sheetPr>
    <tabColor theme="6" tint="-0.499984740745262"/>
    <pageSetUpPr autoPageBreaks="0" fitToPage="1"/>
  </sheetPr>
  <dimension ref="A1:T32"/>
  <sheetViews>
    <sheetView showGridLines="0" showZeros="0" view="pageBreakPreview" topLeftCell="A10" zoomScaleNormal="85" zoomScaleSheetLayoutView="100" workbookViewId="0">
      <selection activeCell="B10" sqref="B10:F11"/>
    </sheetView>
  </sheetViews>
  <sheetFormatPr defaultColWidth="7.77734375" defaultRowHeight="16.05" customHeight="1" x14ac:dyDescent="0.2"/>
  <cols>
    <col min="1" max="1" width="8.77734375" style="1" customWidth="1"/>
    <col min="2" max="2" width="15.77734375" style="1" customWidth="1"/>
    <col min="3" max="3" width="2.77734375" style="1" customWidth="1"/>
    <col min="4" max="6" width="5.77734375" style="1" customWidth="1"/>
    <col min="7" max="7" width="19.77734375" style="1" customWidth="1"/>
    <col min="8" max="10" width="5" style="1" customWidth="1"/>
    <col min="11" max="11" width="3.77734375" style="1" customWidth="1"/>
    <col min="12" max="12" width="9.77734375" style="1" customWidth="1"/>
    <col min="13" max="13" width="1.77734375" style="1" customWidth="1"/>
    <col min="14" max="16" width="10.77734375" style="1" customWidth="1"/>
    <col min="17" max="17" width="5.77734375" style="1" customWidth="1"/>
    <col min="18" max="20" width="4.77734375" style="1" customWidth="1"/>
    <col min="21" max="21" width="1.77734375" style="1" customWidth="1"/>
    <col min="22" max="16384" width="7.77734375" style="1"/>
  </cols>
  <sheetData>
    <row r="1" spans="1:20" s="90" customFormat="1" ht="16.05" customHeight="1" x14ac:dyDescent="0.2">
      <c r="A1" s="88" t="s">
        <v>130</v>
      </c>
      <c r="B1" s="89"/>
      <c r="C1" s="89"/>
      <c r="D1" s="89"/>
      <c r="E1" s="89"/>
      <c r="F1" s="89"/>
      <c r="G1" s="89"/>
    </row>
    <row r="2" spans="1:20" ht="12" customHeight="1" x14ac:dyDescent="0.2">
      <c r="B2" s="19" t="s">
        <v>0</v>
      </c>
    </row>
    <row r="3" spans="1:20" ht="16.05" customHeight="1" x14ac:dyDescent="0.2">
      <c r="G3" s="180" t="s">
        <v>14</v>
      </c>
      <c r="H3" s="180"/>
      <c r="I3" s="180"/>
      <c r="J3" s="180"/>
      <c r="K3" s="180"/>
      <c r="L3" s="180"/>
      <c r="M3" s="180"/>
      <c r="N3" s="180"/>
      <c r="O3" s="180"/>
      <c r="Q3" s="2"/>
    </row>
    <row r="4" spans="1:20" ht="16.05" customHeight="1" thickBot="1" x14ac:dyDescent="0.25">
      <c r="G4" s="181" t="s">
        <v>4</v>
      </c>
      <c r="H4" s="181"/>
      <c r="I4" s="181"/>
      <c r="J4" s="181"/>
      <c r="K4" s="181"/>
      <c r="L4" s="181"/>
      <c r="M4" s="181"/>
      <c r="N4" s="181"/>
      <c r="O4" s="181"/>
      <c r="Q4" s="2"/>
    </row>
    <row r="5" spans="1:20" ht="10.050000000000001" customHeight="1" thickBot="1" x14ac:dyDescent="0.25">
      <c r="Q5" s="2"/>
    </row>
    <row r="6" spans="1:20" ht="16.05" customHeight="1" thickBot="1" x14ac:dyDescent="0.25">
      <c r="B6" s="182" t="s">
        <v>15</v>
      </c>
      <c r="C6" s="183"/>
      <c r="D6" s="183"/>
      <c r="E6" s="183"/>
      <c r="F6" s="183"/>
      <c r="G6" s="186"/>
      <c r="H6" s="187"/>
      <c r="I6" s="187"/>
      <c r="J6" s="187"/>
      <c r="K6" s="188"/>
      <c r="L6" s="12" t="s">
        <v>1</v>
      </c>
    </row>
    <row r="7" spans="1:20" ht="19.95" customHeight="1" thickBot="1" x14ac:dyDescent="0.3">
      <c r="B7" s="184"/>
      <c r="C7" s="185"/>
      <c r="D7" s="185"/>
      <c r="E7" s="185"/>
      <c r="F7" s="185"/>
      <c r="G7" s="189" t="s">
        <v>43</v>
      </c>
      <c r="H7" s="190"/>
      <c r="I7" s="191"/>
      <c r="J7" s="192"/>
      <c r="K7" s="193"/>
      <c r="L7" s="30"/>
      <c r="Q7" s="31"/>
      <c r="R7" s="10" t="s">
        <v>5</v>
      </c>
      <c r="S7" s="76">
        <v>1</v>
      </c>
      <c r="T7" s="11" t="s">
        <v>27</v>
      </c>
    </row>
    <row r="8" spans="1:20" ht="16.05" customHeight="1" x14ac:dyDescent="0.2">
      <c r="B8" s="182" t="s">
        <v>16</v>
      </c>
      <c r="C8" s="183"/>
      <c r="D8" s="183"/>
      <c r="E8" s="183"/>
      <c r="F8" s="183"/>
      <c r="G8" s="196" t="s">
        <v>17</v>
      </c>
      <c r="H8" s="196" t="s">
        <v>18</v>
      </c>
      <c r="I8" s="198"/>
      <c r="J8" s="198"/>
      <c r="K8" s="199"/>
      <c r="L8" s="202" t="s">
        <v>19</v>
      </c>
      <c r="M8" s="203"/>
      <c r="N8" s="203"/>
      <c r="O8" s="203"/>
      <c r="P8" s="204"/>
      <c r="Q8" s="205" t="s">
        <v>23</v>
      </c>
      <c r="R8" s="172" t="s">
        <v>24</v>
      </c>
      <c r="S8" s="173"/>
      <c r="T8" s="174"/>
    </row>
    <row r="9" spans="1:20" ht="31.95" customHeight="1" x14ac:dyDescent="0.2">
      <c r="B9" s="194"/>
      <c r="C9" s="195"/>
      <c r="D9" s="195"/>
      <c r="E9" s="195"/>
      <c r="F9" s="195"/>
      <c r="G9" s="197"/>
      <c r="H9" s="197"/>
      <c r="I9" s="200"/>
      <c r="J9" s="200"/>
      <c r="K9" s="201"/>
      <c r="L9" s="178" t="s">
        <v>20</v>
      </c>
      <c r="M9" s="179"/>
      <c r="N9" s="4" t="s">
        <v>21</v>
      </c>
      <c r="O9" s="5" t="s">
        <v>28</v>
      </c>
      <c r="P9" s="3" t="s">
        <v>22</v>
      </c>
      <c r="Q9" s="206"/>
      <c r="R9" s="175"/>
      <c r="S9" s="176"/>
      <c r="T9" s="177"/>
    </row>
    <row r="10" spans="1:20" ht="16.350000000000001" customHeight="1" x14ac:dyDescent="0.2">
      <c r="A10" s="169" t="str">
        <f>IF(D20="","","No."&amp;LEFT(D20,2))</f>
        <v/>
      </c>
      <c r="B10" s="153"/>
      <c r="C10" s="154"/>
      <c r="D10" s="154"/>
      <c r="E10" s="154"/>
      <c r="F10" s="154"/>
      <c r="G10" s="157"/>
      <c r="H10" s="25"/>
      <c r="I10" s="26"/>
      <c r="J10" s="26"/>
      <c r="K10" s="6" t="s">
        <v>2</v>
      </c>
      <c r="L10" s="159"/>
      <c r="M10" s="160"/>
      <c r="N10" s="170"/>
      <c r="O10" s="170"/>
      <c r="P10" s="142">
        <f>SUM(L10:O11)</f>
        <v>0</v>
      </c>
      <c r="Q10" s="144" t="str">
        <f>_xlfn.IFS(A10="No.32",19,A10="No.33",17,A10="No.35",23,A10="No.38",23,A10="No.36",38,A10="No.37",24,A10="","")</f>
        <v/>
      </c>
      <c r="R10" s="146" t="str">
        <f>IF(L10="","",ROUNDDOWN(P10*Q10/100,0))</f>
        <v/>
      </c>
      <c r="S10" s="147"/>
      <c r="T10" s="148"/>
    </row>
    <row r="11" spans="1:20" ht="16.350000000000001" customHeight="1" x14ac:dyDescent="0.2">
      <c r="A11" s="169"/>
      <c r="B11" s="155"/>
      <c r="C11" s="156"/>
      <c r="D11" s="156"/>
      <c r="E11" s="156"/>
      <c r="F11" s="156"/>
      <c r="G11" s="158"/>
      <c r="H11" s="27"/>
      <c r="I11" s="28"/>
      <c r="J11" s="28"/>
      <c r="K11" s="7" t="s">
        <v>3</v>
      </c>
      <c r="L11" s="161"/>
      <c r="M11" s="162"/>
      <c r="N11" s="171"/>
      <c r="O11" s="171"/>
      <c r="P11" s="143"/>
      <c r="Q11" s="145"/>
      <c r="R11" s="149"/>
      <c r="S11" s="150"/>
      <c r="T11" s="151"/>
    </row>
    <row r="12" spans="1:20" ht="16.350000000000001" customHeight="1" x14ac:dyDescent="0.2">
      <c r="A12" s="152" t="str">
        <f>IF(D21="","","No."&amp;LEFT(D21,2))</f>
        <v/>
      </c>
      <c r="B12" s="153"/>
      <c r="C12" s="154"/>
      <c r="D12" s="154"/>
      <c r="E12" s="154"/>
      <c r="F12" s="154"/>
      <c r="G12" s="157"/>
      <c r="H12" s="25"/>
      <c r="I12" s="26"/>
      <c r="J12" s="26"/>
      <c r="K12" s="8" t="s">
        <v>2</v>
      </c>
      <c r="L12" s="159"/>
      <c r="M12" s="160"/>
      <c r="N12" s="104"/>
      <c r="O12" s="104"/>
      <c r="P12" s="142">
        <f>SUM(L12:O13)</f>
        <v>0</v>
      </c>
      <c r="Q12" s="144" t="str">
        <f>_xlfn.IFS(A12="No.32",19,A12="No.33",17,A12="No.35",23,A12="No.38",23,A12="No.36",38,A12="No.37",24,A12="","")</f>
        <v/>
      </c>
      <c r="R12" s="146" t="str">
        <f>IF(L12="","",ROUNDDOWN(P12*Q12/100,0))</f>
        <v/>
      </c>
      <c r="S12" s="147"/>
      <c r="T12" s="148"/>
    </row>
    <row r="13" spans="1:20" ht="16.350000000000001" customHeight="1" x14ac:dyDescent="0.2">
      <c r="A13" s="152"/>
      <c r="B13" s="155"/>
      <c r="C13" s="156"/>
      <c r="D13" s="156"/>
      <c r="E13" s="156"/>
      <c r="F13" s="156"/>
      <c r="G13" s="158"/>
      <c r="H13" s="27"/>
      <c r="I13" s="28"/>
      <c r="J13" s="28"/>
      <c r="K13" s="9" t="s">
        <v>3</v>
      </c>
      <c r="L13" s="161"/>
      <c r="M13" s="162"/>
      <c r="N13" s="105"/>
      <c r="O13" s="105"/>
      <c r="P13" s="143"/>
      <c r="Q13" s="145"/>
      <c r="R13" s="149"/>
      <c r="S13" s="150"/>
      <c r="T13" s="151"/>
    </row>
    <row r="14" spans="1:20" ht="16.350000000000001" customHeight="1" x14ac:dyDescent="0.2">
      <c r="A14" s="152" t="str">
        <f>IF(D22="","","No."&amp;LEFT(D22,2))</f>
        <v/>
      </c>
      <c r="B14" s="153"/>
      <c r="C14" s="154"/>
      <c r="D14" s="154"/>
      <c r="E14" s="154"/>
      <c r="F14" s="154"/>
      <c r="G14" s="157"/>
      <c r="H14" s="25"/>
      <c r="I14" s="26"/>
      <c r="J14" s="26"/>
      <c r="K14" s="7" t="s">
        <v>2</v>
      </c>
      <c r="L14" s="159"/>
      <c r="M14" s="160"/>
      <c r="N14" s="104"/>
      <c r="O14" s="104"/>
      <c r="P14" s="142">
        <f>SUM(L14:O15)</f>
        <v>0</v>
      </c>
      <c r="Q14" s="144" t="str">
        <f>_xlfn.IFS(A14="No.32",19,A14="No.33",17,A14="No.35",23,A14="No.38",23,A14="No.36",38,A14="No.37",24,A14="","")</f>
        <v/>
      </c>
      <c r="R14" s="146" t="str">
        <f>IF(L14="","",ROUNDDOWN(P14*Q14/100,0))</f>
        <v/>
      </c>
      <c r="S14" s="147"/>
      <c r="T14" s="148"/>
    </row>
    <row r="15" spans="1:20" ht="16.350000000000001" customHeight="1" x14ac:dyDescent="0.2">
      <c r="A15" s="152"/>
      <c r="B15" s="155"/>
      <c r="C15" s="156"/>
      <c r="D15" s="156"/>
      <c r="E15" s="156"/>
      <c r="F15" s="156"/>
      <c r="G15" s="158"/>
      <c r="H15" s="27"/>
      <c r="I15" s="28"/>
      <c r="J15" s="28"/>
      <c r="K15" s="7" t="s">
        <v>3</v>
      </c>
      <c r="L15" s="161"/>
      <c r="M15" s="162"/>
      <c r="N15" s="105"/>
      <c r="O15" s="105"/>
      <c r="P15" s="143"/>
      <c r="Q15" s="145"/>
      <c r="R15" s="149"/>
      <c r="S15" s="150"/>
      <c r="T15" s="151"/>
    </row>
    <row r="16" spans="1:20" ht="16.350000000000001" customHeight="1" x14ac:dyDescent="0.2">
      <c r="A16" s="152" t="str">
        <f>IF(D23="","","No."&amp;LEFT(D23,2))</f>
        <v/>
      </c>
      <c r="B16" s="153"/>
      <c r="C16" s="154"/>
      <c r="D16" s="154"/>
      <c r="E16" s="154"/>
      <c r="F16" s="154"/>
      <c r="G16" s="157"/>
      <c r="H16" s="25"/>
      <c r="I16" s="26"/>
      <c r="J16" s="26"/>
      <c r="K16" s="8" t="s">
        <v>2</v>
      </c>
      <c r="L16" s="159"/>
      <c r="M16" s="160"/>
      <c r="N16" s="104"/>
      <c r="O16" s="104"/>
      <c r="P16" s="142">
        <f>SUM(L16:O17)</f>
        <v>0</v>
      </c>
      <c r="Q16" s="144" t="str">
        <f>_xlfn.IFS(A16="No.32",19,A16="No.33",17,A16="No.35",23,A16="No.38",23,A16="No.36",38,A16="No.37",24,A16="","")</f>
        <v/>
      </c>
      <c r="R16" s="146" t="str">
        <f t="shared" ref="R16" si="0">IF(L16="","",ROUNDDOWN(P16*Q16/100,0))</f>
        <v/>
      </c>
      <c r="S16" s="147"/>
      <c r="T16" s="148"/>
    </row>
    <row r="17" spans="1:20" ht="16.350000000000001" customHeight="1" x14ac:dyDescent="0.2">
      <c r="A17" s="152"/>
      <c r="B17" s="155"/>
      <c r="C17" s="156"/>
      <c r="D17" s="156"/>
      <c r="E17" s="156"/>
      <c r="F17" s="156"/>
      <c r="G17" s="158"/>
      <c r="H17" s="27"/>
      <c r="I17" s="28"/>
      <c r="J17" s="28"/>
      <c r="K17" s="9" t="s">
        <v>3</v>
      </c>
      <c r="L17" s="161"/>
      <c r="M17" s="162"/>
      <c r="N17" s="105"/>
      <c r="O17" s="105"/>
      <c r="P17" s="143"/>
      <c r="Q17" s="145"/>
      <c r="R17" s="149"/>
      <c r="S17" s="150"/>
      <c r="T17" s="151"/>
    </row>
    <row r="18" spans="1:20" ht="16.350000000000001" customHeight="1" x14ac:dyDescent="0.2">
      <c r="A18" s="152" t="str">
        <f>IF(D24="","","No."&amp;LEFT(D24,2))</f>
        <v/>
      </c>
      <c r="B18" s="153"/>
      <c r="C18" s="154"/>
      <c r="D18" s="154"/>
      <c r="E18" s="154"/>
      <c r="F18" s="154"/>
      <c r="G18" s="157"/>
      <c r="H18" s="25"/>
      <c r="I18" s="26"/>
      <c r="J18" s="26"/>
      <c r="K18" s="7" t="s">
        <v>2</v>
      </c>
      <c r="L18" s="159"/>
      <c r="M18" s="160"/>
      <c r="N18" s="104"/>
      <c r="O18" s="104"/>
      <c r="P18" s="142">
        <f>SUM(L18:O19)</f>
        <v>0</v>
      </c>
      <c r="Q18" s="144" t="str">
        <f>_xlfn.IFS(A18="No.32",19,A18="No.33",17,A18="No.35",23,A18="No.38",23,A18="No.36",38,A18="No.37",24,A18="","")</f>
        <v/>
      </c>
      <c r="R18" s="146" t="str">
        <f t="shared" ref="R18" si="1">IF(L18="","",ROUNDDOWN(P18*Q18/100,0))</f>
        <v/>
      </c>
      <c r="S18" s="147"/>
      <c r="T18" s="148"/>
    </row>
    <row r="19" spans="1:20" ht="16.350000000000001" customHeight="1" x14ac:dyDescent="0.2">
      <c r="A19" s="152"/>
      <c r="B19" s="155"/>
      <c r="C19" s="156"/>
      <c r="D19" s="156"/>
      <c r="E19" s="156"/>
      <c r="F19" s="156"/>
      <c r="G19" s="158"/>
      <c r="H19" s="27"/>
      <c r="I19" s="28"/>
      <c r="J19" s="29"/>
      <c r="K19" s="7" t="s">
        <v>3</v>
      </c>
      <c r="L19" s="161"/>
      <c r="M19" s="162"/>
      <c r="N19" s="105"/>
      <c r="O19" s="105"/>
      <c r="P19" s="143"/>
      <c r="Q19" s="145"/>
      <c r="R19" s="149"/>
      <c r="S19" s="150"/>
      <c r="T19" s="151"/>
    </row>
    <row r="20" spans="1:20" ht="19.05" customHeight="1" x14ac:dyDescent="0.2">
      <c r="B20" s="118" t="s">
        <v>8</v>
      </c>
      <c r="C20" s="14" t="s">
        <v>11</v>
      </c>
      <c r="D20" s="121"/>
      <c r="E20" s="121"/>
      <c r="F20" s="121"/>
      <c r="G20" s="122"/>
      <c r="H20" s="123" t="s">
        <v>7</v>
      </c>
      <c r="I20" s="124"/>
      <c r="J20" s="124"/>
      <c r="K20" s="125"/>
      <c r="L20" s="368">
        <f>SUM(L10:M19)</f>
        <v>0</v>
      </c>
      <c r="M20" s="369"/>
      <c r="N20" s="101">
        <f>SUM(N10:N19)</f>
        <v>0</v>
      </c>
      <c r="O20" s="101">
        <f>SUM(O10:O19)</f>
        <v>0</v>
      </c>
      <c r="P20" s="101">
        <f>SUM(P10:P19)</f>
        <v>0</v>
      </c>
      <c r="Q20" s="106"/>
      <c r="R20" s="109">
        <f>SUM(R10:T19)</f>
        <v>0</v>
      </c>
      <c r="S20" s="110"/>
      <c r="T20" s="111"/>
    </row>
    <row r="21" spans="1:20" ht="19.05" customHeight="1" x14ac:dyDescent="0.2">
      <c r="B21" s="119"/>
      <c r="C21" s="16" t="s">
        <v>12</v>
      </c>
      <c r="D21" s="138"/>
      <c r="E21" s="138"/>
      <c r="F21" s="138"/>
      <c r="G21" s="139"/>
      <c r="H21" s="126"/>
      <c r="I21" s="127"/>
      <c r="J21" s="127"/>
      <c r="K21" s="128"/>
      <c r="L21" s="370"/>
      <c r="M21" s="371"/>
      <c r="N21" s="102"/>
      <c r="O21" s="102"/>
      <c r="P21" s="102"/>
      <c r="Q21" s="107"/>
      <c r="R21" s="112"/>
      <c r="S21" s="113"/>
      <c r="T21" s="114"/>
    </row>
    <row r="22" spans="1:20" ht="19.05" customHeight="1" x14ac:dyDescent="0.2">
      <c r="B22" s="119"/>
      <c r="C22" s="16" t="s">
        <v>13</v>
      </c>
      <c r="D22" s="138"/>
      <c r="E22" s="138"/>
      <c r="F22" s="138"/>
      <c r="G22" s="139"/>
      <c r="H22" s="126"/>
      <c r="I22" s="127"/>
      <c r="J22" s="127"/>
      <c r="K22" s="128"/>
      <c r="L22" s="370"/>
      <c r="M22" s="371"/>
      <c r="N22" s="102"/>
      <c r="O22" s="102"/>
      <c r="P22" s="102"/>
      <c r="Q22" s="107"/>
      <c r="R22" s="112"/>
      <c r="S22" s="113"/>
      <c r="T22" s="114"/>
    </row>
    <row r="23" spans="1:20" ht="19.05" customHeight="1" x14ac:dyDescent="0.2">
      <c r="B23" s="119"/>
      <c r="C23" s="16" t="s">
        <v>25</v>
      </c>
      <c r="D23" s="138"/>
      <c r="E23" s="138"/>
      <c r="F23" s="138"/>
      <c r="G23" s="139"/>
      <c r="H23" s="126"/>
      <c r="I23" s="127"/>
      <c r="J23" s="127"/>
      <c r="K23" s="128"/>
      <c r="L23" s="370"/>
      <c r="M23" s="371"/>
      <c r="N23" s="102"/>
      <c r="O23" s="102"/>
      <c r="P23" s="102"/>
      <c r="Q23" s="107"/>
      <c r="R23" s="112"/>
      <c r="S23" s="113"/>
      <c r="T23" s="114"/>
    </row>
    <row r="24" spans="1:20" ht="19.05" customHeight="1" thickBot="1" x14ac:dyDescent="0.25">
      <c r="B24" s="120"/>
      <c r="C24" s="15" t="s">
        <v>26</v>
      </c>
      <c r="D24" s="140"/>
      <c r="E24" s="140"/>
      <c r="F24" s="140"/>
      <c r="G24" s="141"/>
      <c r="H24" s="129"/>
      <c r="I24" s="130"/>
      <c r="J24" s="130"/>
      <c r="K24" s="131"/>
      <c r="L24" s="372"/>
      <c r="M24" s="373"/>
      <c r="N24" s="103"/>
      <c r="O24" s="103"/>
      <c r="P24" s="103"/>
      <c r="Q24" s="108"/>
      <c r="R24" s="115"/>
      <c r="S24" s="116"/>
      <c r="T24" s="117"/>
    </row>
    <row r="25" spans="1:20" s="17" customFormat="1" ht="13.05" customHeight="1" x14ac:dyDescent="0.2">
      <c r="B25" s="18" t="s">
        <v>29</v>
      </c>
    </row>
    <row r="26" spans="1:20" s="17" customFormat="1" ht="19.05" customHeight="1" x14ac:dyDescent="0.2">
      <c r="C26" s="20" t="s">
        <v>9</v>
      </c>
      <c r="D26" s="32"/>
      <c r="E26" s="32"/>
      <c r="F26" s="32"/>
      <c r="M26" s="62" t="s">
        <v>33</v>
      </c>
      <c r="N26" s="92"/>
      <c r="O26" s="92"/>
      <c r="P26" s="23" t="s">
        <v>6</v>
      </c>
      <c r="Q26" s="93"/>
      <c r="R26" s="93"/>
      <c r="S26" s="93"/>
      <c r="T26" s="93"/>
    </row>
    <row r="27" spans="1:20" s="17" customFormat="1" ht="19.05" customHeight="1" x14ac:dyDescent="0.2">
      <c r="L27" s="60"/>
      <c r="M27" s="61" t="s">
        <v>32</v>
      </c>
      <c r="N27" s="94"/>
      <c r="O27" s="94"/>
      <c r="P27" s="94"/>
      <c r="Q27" s="94"/>
      <c r="R27" s="94"/>
      <c r="S27" s="94"/>
      <c r="T27" s="94"/>
    </row>
    <row r="28" spans="1:20" s="17" customFormat="1" ht="19.05" customHeight="1" x14ac:dyDescent="0.2">
      <c r="C28" s="24" t="s">
        <v>30</v>
      </c>
      <c r="L28" s="60"/>
      <c r="M28" s="61" t="s">
        <v>109</v>
      </c>
      <c r="N28" s="95"/>
      <c r="O28" s="95"/>
      <c r="P28" s="95"/>
      <c r="Q28" s="95"/>
      <c r="R28" s="95"/>
      <c r="S28" s="95"/>
      <c r="T28" s="95"/>
    </row>
    <row r="29" spans="1:20" s="17" customFormat="1" ht="19.05" customHeight="1" x14ac:dyDescent="0.35">
      <c r="B29" s="59" t="s">
        <v>31</v>
      </c>
      <c r="L29" s="60"/>
      <c r="M29" s="61" t="s">
        <v>111</v>
      </c>
      <c r="N29" s="95"/>
      <c r="O29" s="95"/>
      <c r="P29" s="95"/>
      <c r="Q29" s="95"/>
      <c r="R29" s="95"/>
      <c r="S29" s="95"/>
      <c r="T29" s="95"/>
    </row>
    <row r="30" spans="1:20" s="17" customFormat="1" ht="15" customHeight="1" x14ac:dyDescent="0.2">
      <c r="N30" s="96" t="s">
        <v>34</v>
      </c>
      <c r="O30" s="22"/>
      <c r="P30" s="98" t="s">
        <v>35</v>
      </c>
      <c r="Q30" s="98"/>
      <c r="R30" s="99" t="s">
        <v>36</v>
      </c>
      <c r="S30" s="99"/>
      <c r="T30" s="99"/>
    </row>
    <row r="31" spans="1:20" s="17" customFormat="1" ht="21" customHeight="1" x14ac:dyDescent="0.2">
      <c r="N31" s="97"/>
      <c r="O31" s="33"/>
      <c r="P31" s="100"/>
      <c r="Q31" s="100"/>
      <c r="R31" s="100"/>
      <c r="S31" s="100"/>
      <c r="T31" s="100"/>
    </row>
    <row r="32" spans="1:20" s="17" customFormat="1" ht="3" customHeight="1" x14ac:dyDescent="0.2">
      <c r="O32" s="21"/>
      <c r="P32" s="21"/>
      <c r="Q32" s="21"/>
      <c r="R32" s="21"/>
      <c r="S32" s="21"/>
      <c r="T32" s="21"/>
    </row>
  </sheetData>
  <sheetProtection sheet="1" objects="1" selectLockedCells="1" autoFilter="0" pivotTables="0"/>
  <mergeCells count="81">
    <mergeCell ref="D24:G24"/>
    <mergeCell ref="N30:N31"/>
    <mergeCell ref="P30:Q30"/>
    <mergeCell ref="R30:T30"/>
    <mergeCell ref="P31:Q31"/>
    <mergeCell ref="R31:T31"/>
    <mergeCell ref="Q26:T26"/>
    <mergeCell ref="N26:O26"/>
    <mergeCell ref="N27:T27"/>
    <mergeCell ref="N28:T28"/>
    <mergeCell ref="N29:T29"/>
    <mergeCell ref="P18:P19"/>
    <mergeCell ref="Q18:Q19"/>
    <mergeCell ref="R18:T19"/>
    <mergeCell ref="B20:B24"/>
    <mergeCell ref="D20:G20"/>
    <mergeCell ref="H20:K24"/>
    <mergeCell ref="L20:M24"/>
    <mergeCell ref="N20:N24"/>
    <mergeCell ref="O20:O24"/>
    <mergeCell ref="P20:P24"/>
    <mergeCell ref="O18:O19"/>
    <mergeCell ref="Q20:Q24"/>
    <mergeCell ref="R20:T24"/>
    <mergeCell ref="D21:G21"/>
    <mergeCell ref="D22:G22"/>
    <mergeCell ref="D23:G23"/>
    <mergeCell ref="A18:A19"/>
    <mergeCell ref="B18:F19"/>
    <mergeCell ref="G18:G19"/>
    <mergeCell ref="L18:M19"/>
    <mergeCell ref="N18:N19"/>
    <mergeCell ref="R14:T15"/>
    <mergeCell ref="A16:A17"/>
    <mergeCell ref="B16:F17"/>
    <mergeCell ref="G16:G17"/>
    <mergeCell ref="L16:M17"/>
    <mergeCell ref="N16:N17"/>
    <mergeCell ref="O16:O17"/>
    <mergeCell ref="P16:P17"/>
    <mergeCell ref="Q16:Q17"/>
    <mergeCell ref="R16:T17"/>
    <mergeCell ref="A14:A15"/>
    <mergeCell ref="B14:F15"/>
    <mergeCell ref="G14:G15"/>
    <mergeCell ref="L14:M15"/>
    <mergeCell ref="N14:N15"/>
    <mergeCell ref="O14:O15"/>
    <mergeCell ref="A10:A11"/>
    <mergeCell ref="B10:F11"/>
    <mergeCell ref="G10:G11"/>
    <mergeCell ref="L10:M11"/>
    <mergeCell ref="N10:N11"/>
    <mergeCell ref="A12:A13"/>
    <mergeCell ref="B12:F13"/>
    <mergeCell ref="G12:G13"/>
    <mergeCell ref="L12:M13"/>
    <mergeCell ref="N12:N13"/>
    <mergeCell ref="B8:F9"/>
    <mergeCell ref="G8:G9"/>
    <mergeCell ref="H8:K9"/>
    <mergeCell ref="L8:P8"/>
    <mergeCell ref="Q8:Q9"/>
    <mergeCell ref="G3:O3"/>
    <mergeCell ref="G4:O4"/>
    <mergeCell ref="B6:F7"/>
    <mergeCell ref="G6:K6"/>
    <mergeCell ref="G7:H7"/>
    <mergeCell ref="I7:K7"/>
    <mergeCell ref="R12:T13"/>
    <mergeCell ref="R8:T9"/>
    <mergeCell ref="L9:M9"/>
    <mergeCell ref="P10:P11"/>
    <mergeCell ref="Q10:Q11"/>
    <mergeCell ref="R10:T11"/>
    <mergeCell ref="P14:P15"/>
    <mergeCell ref="Q14:Q15"/>
    <mergeCell ref="O12:O13"/>
    <mergeCell ref="P12:P13"/>
    <mergeCell ref="O10:O11"/>
    <mergeCell ref="Q12:Q13"/>
  </mergeCells>
  <phoneticPr fontId="3"/>
  <dataValidations count="1">
    <dataValidation type="list" allowBlank="1" showInputMessage="1" showErrorMessage="1" sqref="D20:D24" xr:uid="{EEB7EA1E-DA5F-4F6C-A66C-75FED3C69C38}">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scale="98"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8D6C-F792-4CD9-BD8B-0D974AA9FC90}">
  <sheetPr>
    <tabColor theme="6" tint="-0.499984740745262"/>
    <pageSetUpPr autoPageBreaks="0" fitToPage="1"/>
  </sheetPr>
  <dimension ref="A1:T31"/>
  <sheetViews>
    <sheetView showGridLines="0" showZeros="0" view="pageBreakPreview" topLeftCell="A13" zoomScaleNormal="85" zoomScaleSheetLayoutView="100" workbookViewId="0">
      <selection activeCell="B10" sqref="B10:F11"/>
    </sheetView>
  </sheetViews>
  <sheetFormatPr defaultColWidth="7.77734375" defaultRowHeight="16.05" customHeight="1" x14ac:dyDescent="0.2"/>
  <cols>
    <col min="1" max="1" width="8.77734375" style="1" customWidth="1"/>
    <col min="2" max="2" width="15.77734375" style="1" customWidth="1"/>
    <col min="3" max="3" width="2.77734375" style="1" customWidth="1"/>
    <col min="4" max="6" width="5.77734375" style="1" customWidth="1"/>
    <col min="7" max="7" width="19.77734375" style="1" customWidth="1"/>
    <col min="8" max="10" width="5.33203125" style="1" customWidth="1"/>
    <col min="11" max="11" width="3.77734375" style="1" customWidth="1"/>
    <col min="12" max="12" width="9.77734375" style="1" customWidth="1"/>
    <col min="13" max="13" width="1.77734375" style="1" customWidth="1"/>
    <col min="14" max="16" width="10.77734375" style="1" customWidth="1"/>
    <col min="17" max="17" width="5.77734375" style="1" customWidth="1"/>
    <col min="18" max="20" width="4.77734375" style="1" customWidth="1"/>
    <col min="21" max="21" width="1.77734375" style="1" customWidth="1"/>
    <col min="22" max="16384" width="7.77734375" style="1"/>
  </cols>
  <sheetData>
    <row r="1" spans="1:20" s="90" customFormat="1" ht="16.05" customHeight="1" x14ac:dyDescent="0.2">
      <c r="A1" s="88" t="s">
        <v>130</v>
      </c>
      <c r="B1" s="89"/>
      <c r="C1" s="89"/>
      <c r="D1" s="89"/>
      <c r="E1" s="89"/>
      <c r="F1" s="89"/>
      <c r="G1" s="89"/>
    </row>
    <row r="2" spans="1:20" ht="12" customHeight="1" x14ac:dyDescent="0.2">
      <c r="B2" s="19" t="s">
        <v>116</v>
      </c>
    </row>
    <row r="3" spans="1:20" ht="16.05" customHeight="1" x14ac:dyDescent="0.2">
      <c r="G3" s="180" t="s">
        <v>14</v>
      </c>
      <c r="H3" s="180"/>
      <c r="I3" s="180"/>
      <c r="J3" s="180"/>
      <c r="K3" s="180"/>
      <c r="L3" s="180"/>
      <c r="M3" s="180"/>
      <c r="N3" s="180"/>
      <c r="O3" s="180"/>
      <c r="Q3" s="2"/>
    </row>
    <row r="4" spans="1:20" ht="16.05" customHeight="1" thickBot="1" x14ac:dyDescent="0.25">
      <c r="G4" s="181" t="s">
        <v>4</v>
      </c>
      <c r="H4" s="181"/>
      <c r="I4" s="181"/>
      <c r="J4" s="181"/>
      <c r="K4" s="181"/>
      <c r="L4" s="181"/>
      <c r="M4" s="181"/>
      <c r="N4" s="181"/>
      <c r="O4" s="181"/>
      <c r="Q4" s="2"/>
    </row>
    <row r="5" spans="1:20" ht="10.050000000000001" customHeight="1" thickBot="1" x14ac:dyDescent="0.25">
      <c r="Q5" s="2"/>
    </row>
    <row r="6" spans="1:20" ht="16.05" customHeight="1" thickBot="1" x14ac:dyDescent="0.25">
      <c r="B6" s="182" t="s">
        <v>15</v>
      </c>
      <c r="C6" s="183"/>
      <c r="D6" s="183"/>
      <c r="E6" s="183"/>
      <c r="F6" s="183"/>
      <c r="G6" s="186"/>
      <c r="H6" s="187"/>
      <c r="I6" s="187"/>
      <c r="J6" s="187"/>
      <c r="K6" s="188"/>
      <c r="L6" s="12" t="s">
        <v>1</v>
      </c>
    </row>
    <row r="7" spans="1:20" ht="19.95" customHeight="1" thickBot="1" x14ac:dyDescent="0.3">
      <c r="B7" s="184"/>
      <c r="C7" s="185"/>
      <c r="D7" s="185"/>
      <c r="E7" s="185"/>
      <c r="F7" s="185"/>
      <c r="G7" s="189" t="s">
        <v>43</v>
      </c>
      <c r="H7" s="190"/>
      <c r="I7" s="393">
        <f>報告書!I7</f>
        <v>0</v>
      </c>
      <c r="J7" s="394"/>
      <c r="K7" s="395"/>
      <c r="L7" s="85">
        <f>報告書!L7</f>
        <v>0</v>
      </c>
      <c r="Q7" s="86">
        <v>2</v>
      </c>
      <c r="R7" s="87" t="s">
        <v>5</v>
      </c>
      <c r="S7" s="76">
        <v>2</v>
      </c>
      <c r="T7" s="11" t="s">
        <v>27</v>
      </c>
    </row>
    <row r="8" spans="1:20" ht="16.05" customHeight="1" x14ac:dyDescent="0.2">
      <c r="B8" s="182" t="s">
        <v>16</v>
      </c>
      <c r="C8" s="183"/>
      <c r="D8" s="183"/>
      <c r="E8" s="183"/>
      <c r="F8" s="183"/>
      <c r="G8" s="196" t="s">
        <v>17</v>
      </c>
      <c r="H8" s="196" t="s">
        <v>18</v>
      </c>
      <c r="I8" s="198"/>
      <c r="J8" s="198"/>
      <c r="K8" s="199"/>
      <c r="L8" s="202" t="s">
        <v>19</v>
      </c>
      <c r="M8" s="203"/>
      <c r="N8" s="203"/>
      <c r="O8" s="203"/>
      <c r="P8" s="204"/>
      <c r="Q8" s="205" t="s">
        <v>23</v>
      </c>
      <c r="R8" s="172" t="s">
        <v>24</v>
      </c>
      <c r="S8" s="173"/>
      <c r="T8" s="174"/>
    </row>
    <row r="9" spans="1:20" ht="31.95" customHeight="1" x14ac:dyDescent="0.2">
      <c r="B9" s="194"/>
      <c r="C9" s="195"/>
      <c r="D9" s="195"/>
      <c r="E9" s="195"/>
      <c r="F9" s="195"/>
      <c r="G9" s="197"/>
      <c r="H9" s="197"/>
      <c r="I9" s="200"/>
      <c r="J9" s="200"/>
      <c r="K9" s="201"/>
      <c r="L9" s="178" t="s">
        <v>20</v>
      </c>
      <c r="M9" s="179"/>
      <c r="N9" s="4" t="s">
        <v>21</v>
      </c>
      <c r="O9" s="5" t="s">
        <v>28</v>
      </c>
      <c r="P9" s="13" t="s">
        <v>22</v>
      </c>
      <c r="Q9" s="206"/>
      <c r="R9" s="175"/>
      <c r="S9" s="176"/>
      <c r="T9" s="177"/>
    </row>
    <row r="10" spans="1:20" ht="16.350000000000001" customHeight="1" x14ac:dyDescent="0.2">
      <c r="A10" s="169" t="str">
        <f>IF(D24="","","No."&amp;LEFT(D24,2))</f>
        <v/>
      </c>
      <c r="B10" s="153"/>
      <c r="C10" s="154"/>
      <c r="D10" s="154"/>
      <c r="E10" s="154"/>
      <c r="F10" s="154"/>
      <c r="G10" s="157"/>
      <c r="H10" s="25"/>
      <c r="I10" s="26"/>
      <c r="J10" s="26"/>
      <c r="K10" s="6" t="s">
        <v>2</v>
      </c>
      <c r="L10" s="159"/>
      <c r="M10" s="160"/>
      <c r="N10" s="391"/>
      <c r="O10" s="391"/>
      <c r="P10" s="142">
        <f>SUM(L10:O11)</f>
        <v>0</v>
      </c>
      <c r="Q10" s="144" t="str">
        <f>_xlfn.IFS(A10="No.32",19,A10="No.33",17,A10="No.35",23,A10="No.38",23,A10="No.36",38,A10="No.37",24,A10="","")</f>
        <v/>
      </c>
      <c r="R10" s="146" t="str">
        <f>IF(L10="","",ROUNDDOWN(P10*Q10/100,0))</f>
        <v/>
      </c>
      <c r="S10" s="147"/>
      <c r="T10" s="148"/>
    </row>
    <row r="11" spans="1:20" ht="16.350000000000001" customHeight="1" x14ac:dyDescent="0.2">
      <c r="A11" s="169"/>
      <c r="B11" s="155"/>
      <c r="C11" s="156"/>
      <c r="D11" s="156"/>
      <c r="E11" s="156"/>
      <c r="F11" s="156"/>
      <c r="G11" s="158"/>
      <c r="H11" s="27"/>
      <c r="I11" s="28"/>
      <c r="J11" s="28"/>
      <c r="K11" s="7" t="s">
        <v>3</v>
      </c>
      <c r="L11" s="161"/>
      <c r="M11" s="162"/>
      <c r="N11" s="392"/>
      <c r="O11" s="392"/>
      <c r="P11" s="143"/>
      <c r="Q11" s="145"/>
      <c r="R11" s="149"/>
      <c r="S11" s="150"/>
      <c r="T11" s="151"/>
    </row>
    <row r="12" spans="1:20" ht="16.350000000000001" customHeight="1" x14ac:dyDescent="0.2">
      <c r="A12" s="152" t="str">
        <f>IF(D25="","","No."&amp;LEFT(D25,2))</f>
        <v/>
      </c>
      <c r="B12" s="153"/>
      <c r="C12" s="154"/>
      <c r="D12" s="154"/>
      <c r="E12" s="154"/>
      <c r="F12" s="154"/>
      <c r="G12" s="157"/>
      <c r="H12" s="25"/>
      <c r="I12" s="26"/>
      <c r="J12" s="26"/>
      <c r="K12" s="7" t="s">
        <v>2</v>
      </c>
      <c r="L12" s="159"/>
      <c r="M12" s="160"/>
      <c r="N12" s="374"/>
      <c r="O12" s="374"/>
      <c r="P12" s="142">
        <f>SUM(L12:O13)</f>
        <v>0</v>
      </c>
      <c r="Q12" s="144" t="str">
        <f>_xlfn.IFS(A12="No.32",19,A12="No.33",17,A12="No.35",23,A12="No.38",23,A12="No.36",38,A12="No.37",24,A12="","")</f>
        <v/>
      </c>
      <c r="R12" s="146" t="str">
        <f>IF(L12="","",ROUNDDOWN(P12*Q12/100,0))</f>
        <v/>
      </c>
      <c r="S12" s="147"/>
      <c r="T12" s="148"/>
    </row>
    <row r="13" spans="1:20" ht="16.350000000000001" customHeight="1" x14ac:dyDescent="0.2">
      <c r="A13" s="152"/>
      <c r="B13" s="155"/>
      <c r="C13" s="156"/>
      <c r="D13" s="156"/>
      <c r="E13" s="156"/>
      <c r="F13" s="156"/>
      <c r="G13" s="158"/>
      <c r="H13" s="27"/>
      <c r="I13" s="28"/>
      <c r="J13" s="28"/>
      <c r="K13" s="7" t="s">
        <v>3</v>
      </c>
      <c r="L13" s="161"/>
      <c r="M13" s="162"/>
      <c r="N13" s="375"/>
      <c r="O13" s="375"/>
      <c r="P13" s="143"/>
      <c r="Q13" s="145"/>
      <c r="R13" s="149"/>
      <c r="S13" s="150"/>
      <c r="T13" s="151"/>
    </row>
    <row r="14" spans="1:20" ht="16.350000000000001" customHeight="1" x14ac:dyDescent="0.2">
      <c r="A14" s="152" t="str">
        <f>IF(D26="","","No."&amp;LEFT(D26,2))</f>
        <v/>
      </c>
      <c r="B14" s="153"/>
      <c r="C14" s="154"/>
      <c r="D14" s="154"/>
      <c r="E14" s="154"/>
      <c r="F14" s="154"/>
      <c r="G14" s="157"/>
      <c r="H14" s="25"/>
      <c r="I14" s="26"/>
      <c r="J14" s="26"/>
      <c r="K14" s="8" t="s">
        <v>2</v>
      </c>
      <c r="L14" s="159"/>
      <c r="M14" s="160"/>
      <c r="N14" s="374"/>
      <c r="O14" s="374"/>
      <c r="P14" s="142">
        <f>SUM(L14:O15)</f>
        <v>0</v>
      </c>
      <c r="Q14" s="144" t="str">
        <f>_xlfn.IFS(A14="No.32",19,A14="No.33",17,A14="No.35",23,A14="No.38",23,A14="No.36",38,A14="No.37",24,A14="","")</f>
        <v/>
      </c>
      <c r="R14" s="146" t="str">
        <f t="shared" ref="R14" si="0">IF(L14="","",ROUNDDOWN(P14*Q14/100,0))</f>
        <v/>
      </c>
      <c r="S14" s="147"/>
      <c r="T14" s="148"/>
    </row>
    <row r="15" spans="1:20" ht="16.350000000000001" customHeight="1" x14ac:dyDescent="0.2">
      <c r="A15" s="152"/>
      <c r="B15" s="155"/>
      <c r="C15" s="156"/>
      <c r="D15" s="156"/>
      <c r="E15" s="156"/>
      <c r="F15" s="156"/>
      <c r="G15" s="158"/>
      <c r="H15" s="27"/>
      <c r="I15" s="28"/>
      <c r="J15" s="28"/>
      <c r="K15" s="9" t="s">
        <v>3</v>
      </c>
      <c r="L15" s="161"/>
      <c r="M15" s="162"/>
      <c r="N15" s="375"/>
      <c r="O15" s="375"/>
      <c r="P15" s="143"/>
      <c r="Q15" s="145"/>
      <c r="R15" s="149"/>
      <c r="S15" s="150"/>
      <c r="T15" s="151"/>
    </row>
    <row r="16" spans="1:20" ht="16.350000000000001" customHeight="1" x14ac:dyDescent="0.2">
      <c r="A16" s="152" t="str">
        <f>IF(D27="","","No."&amp;LEFT(D27,2))</f>
        <v/>
      </c>
      <c r="B16" s="153"/>
      <c r="C16" s="154"/>
      <c r="D16" s="154"/>
      <c r="E16" s="154"/>
      <c r="F16" s="154"/>
      <c r="G16" s="157"/>
      <c r="H16" s="25"/>
      <c r="I16" s="26"/>
      <c r="J16" s="26"/>
      <c r="K16" s="7" t="s">
        <v>2</v>
      </c>
      <c r="L16" s="159"/>
      <c r="M16" s="160"/>
      <c r="N16" s="374"/>
      <c r="O16" s="374"/>
      <c r="P16" s="142">
        <f>SUM(L16:O17)</f>
        <v>0</v>
      </c>
      <c r="Q16" s="144" t="str">
        <f>_xlfn.IFS(A16="No.32",19,A16="No.33",17,A16="No.35",23,A16="No.38",23,A16="No.36",38,A16="No.37",24,A16="","")</f>
        <v/>
      </c>
      <c r="R16" s="146" t="str">
        <f t="shared" ref="R16" si="1">IF(L16="","",ROUNDDOWN(P16*Q16/100,0))</f>
        <v/>
      </c>
      <c r="S16" s="147"/>
      <c r="T16" s="148"/>
    </row>
    <row r="17" spans="1:20" ht="16.350000000000001" customHeight="1" x14ac:dyDescent="0.2">
      <c r="A17" s="152"/>
      <c r="B17" s="155"/>
      <c r="C17" s="156"/>
      <c r="D17" s="156"/>
      <c r="E17" s="156"/>
      <c r="F17" s="156"/>
      <c r="G17" s="158"/>
      <c r="H17" s="27"/>
      <c r="I17" s="28"/>
      <c r="J17" s="29"/>
      <c r="K17" s="7" t="s">
        <v>3</v>
      </c>
      <c r="L17" s="161"/>
      <c r="M17" s="162"/>
      <c r="N17" s="375"/>
      <c r="O17" s="375"/>
      <c r="P17" s="143"/>
      <c r="Q17" s="145"/>
      <c r="R17" s="149"/>
      <c r="S17" s="150"/>
      <c r="T17" s="151"/>
    </row>
    <row r="18" spans="1:20" ht="16.350000000000001" customHeight="1" x14ac:dyDescent="0.2">
      <c r="A18" s="152" t="str">
        <f>IF(D28="","","No."&amp;LEFT(D28,2))</f>
        <v/>
      </c>
      <c r="B18" s="153"/>
      <c r="C18" s="154"/>
      <c r="D18" s="154"/>
      <c r="E18" s="154"/>
      <c r="F18" s="154"/>
      <c r="G18" s="157"/>
      <c r="H18" s="25"/>
      <c r="I18" s="26"/>
      <c r="J18" s="26"/>
      <c r="K18" s="7" t="s">
        <v>2</v>
      </c>
      <c r="L18" s="159"/>
      <c r="M18" s="160"/>
      <c r="N18" s="374"/>
      <c r="O18" s="374"/>
      <c r="P18" s="142">
        <f>SUM(L18:O19)</f>
        <v>0</v>
      </c>
      <c r="Q18" s="144" t="str">
        <f>_xlfn.IFS(A18="No.32",19,A18="No.33",17,A18="No.35",23,A18="No.38",23,A18="No.36",38,A18="No.37",24,A18="","")</f>
        <v/>
      </c>
      <c r="R18" s="146" t="str">
        <f>IF(L18="","",ROUNDDOWN(P18*Q18/100,0))</f>
        <v/>
      </c>
      <c r="S18" s="147"/>
      <c r="T18" s="148"/>
    </row>
    <row r="19" spans="1:20" ht="16.350000000000001" customHeight="1" x14ac:dyDescent="0.2">
      <c r="A19" s="152"/>
      <c r="B19" s="155"/>
      <c r="C19" s="156"/>
      <c r="D19" s="156"/>
      <c r="E19" s="156"/>
      <c r="F19" s="156"/>
      <c r="G19" s="158"/>
      <c r="H19" s="27"/>
      <c r="I19" s="28"/>
      <c r="J19" s="28"/>
      <c r="K19" s="7" t="s">
        <v>3</v>
      </c>
      <c r="L19" s="161"/>
      <c r="M19" s="162"/>
      <c r="N19" s="375"/>
      <c r="O19" s="375"/>
      <c r="P19" s="143"/>
      <c r="Q19" s="145"/>
      <c r="R19" s="149"/>
      <c r="S19" s="150"/>
      <c r="T19" s="151"/>
    </row>
    <row r="20" spans="1:20" ht="16.350000000000001" customHeight="1" x14ac:dyDescent="0.2">
      <c r="A20" s="152" t="str">
        <f>IF(D29="","","No."&amp;LEFT(D29,2))</f>
        <v/>
      </c>
      <c r="B20" s="153"/>
      <c r="C20" s="154"/>
      <c r="D20" s="154"/>
      <c r="E20" s="154"/>
      <c r="F20" s="154"/>
      <c r="G20" s="157"/>
      <c r="H20" s="25"/>
      <c r="I20" s="26"/>
      <c r="J20" s="26"/>
      <c r="K20" s="8" t="s">
        <v>2</v>
      </c>
      <c r="L20" s="159"/>
      <c r="M20" s="160"/>
      <c r="N20" s="374"/>
      <c r="O20" s="374"/>
      <c r="P20" s="142">
        <f>SUM(L20:O21)</f>
        <v>0</v>
      </c>
      <c r="Q20" s="144" t="str">
        <f>_xlfn.IFS(A20="No.32",19,A20="No.33",17,A20="No.35",23,A20="No.38",23,A20="No.36",38,A20="No.37",24,A20="","")</f>
        <v/>
      </c>
      <c r="R20" s="146" t="str">
        <f t="shared" ref="R20" si="2">IF(L20="","",ROUNDDOWN(P20*Q20/100,0))</f>
        <v/>
      </c>
      <c r="S20" s="147"/>
      <c r="T20" s="148"/>
    </row>
    <row r="21" spans="1:20" ht="16.350000000000001" customHeight="1" x14ac:dyDescent="0.2">
      <c r="A21" s="152"/>
      <c r="B21" s="155"/>
      <c r="C21" s="156"/>
      <c r="D21" s="156"/>
      <c r="E21" s="156"/>
      <c r="F21" s="156"/>
      <c r="G21" s="158"/>
      <c r="H21" s="27"/>
      <c r="I21" s="28"/>
      <c r="J21" s="28"/>
      <c r="K21" s="9" t="s">
        <v>3</v>
      </c>
      <c r="L21" s="161"/>
      <c r="M21" s="162"/>
      <c r="N21" s="375"/>
      <c r="O21" s="375"/>
      <c r="P21" s="143"/>
      <c r="Q21" s="145"/>
      <c r="R21" s="149"/>
      <c r="S21" s="150"/>
      <c r="T21" s="151"/>
    </row>
    <row r="22" spans="1:20" ht="16.350000000000001" customHeight="1" x14ac:dyDescent="0.2">
      <c r="A22" s="152" t="str">
        <f>IF(D30="","","No."&amp;LEFT(D30,2))</f>
        <v/>
      </c>
      <c r="B22" s="153"/>
      <c r="C22" s="154"/>
      <c r="D22" s="154"/>
      <c r="E22" s="154"/>
      <c r="F22" s="154"/>
      <c r="G22" s="157"/>
      <c r="H22" s="25"/>
      <c r="I22" s="26"/>
      <c r="J22" s="26"/>
      <c r="K22" s="7" t="s">
        <v>2</v>
      </c>
      <c r="L22" s="159"/>
      <c r="M22" s="160"/>
      <c r="N22" s="374"/>
      <c r="O22" s="374"/>
      <c r="P22" s="142">
        <f>SUM(L22:O23)</f>
        <v>0</v>
      </c>
      <c r="Q22" s="144" t="str">
        <f>_xlfn.IFS(A22="No.32",19,A22="No.33",17,A22="No.35",23,A22="No.38",23,A22="No.36",38,A22="No.37",24,A22="","")</f>
        <v/>
      </c>
      <c r="R22" s="146" t="str">
        <f t="shared" ref="R22" si="3">IF(L22="","",ROUNDDOWN(P22*Q22/100,0))</f>
        <v/>
      </c>
      <c r="S22" s="147"/>
      <c r="T22" s="148"/>
    </row>
    <row r="23" spans="1:20" ht="16.350000000000001" customHeight="1" x14ac:dyDescent="0.2">
      <c r="A23" s="152"/>
      <c r="B23" s="155"/>
      <c r="C23" s="156"/>
      <c r="D23" s="156"/>
      <c r="E23" s="156"/>
      <c r="F23" s="156"/>
      <c r="G23" s="158"/>
      <c r="H23" s="27"/>
      <c r="I23" s="28"/>
      <c r="J23" s="29"/>
      <c r="K23" s="7" t="s">
        <v>3</v>
      </c>
      <c r="L23" s="161"/>
      <c r="M23" s="162"/>
      <c r="N23" s="375"/>
      <c r="O23" s="375"/>
      <c r="P23" s="143"/>
      <c r="Q23" s="145"/>
      <c r="R23" s="149"/>
      <c r="S23" s="150"/>
      <c r="T23" s="151"/>
    </row>
    <row r="24" spans="1:20" ht="19.05" customHeight="1" x14ac:dyDescent="0.2">
      <c r="B24" s="118" t="s">
        <v>8</v>
      </c>
      <c r="C24" s="14" t="s">
        <v>11</v>
      </c>
      <c r="D24" s="121"/>
      <c r="E24" s="121"/>
      <c r="F24" s="121"/>
      <c r="G24" s="122"/>
      <c r="H24" s="380" t="s">
        <v>7</v>
      </c>
      <c r="I24" s="381"/>
      <c r="J24" s="381"/>
      <c r="K24" s="382"/>
      <c r="L24" s="386">
        <f>SUM(L10:M23)</f>
        <v>0</v>
      </c>
      <c r="M24" s="369"/>
      <c r="N24" s="101">
        <f>SUM(N10:N23)</f>
        <v>0</v>
      </c>
      <c r="O24" s="101">
        <f>SUM(O10:O23)</f>
        <v>0</v>
      </c>
      <c r="P24" s="101">
        <f>SUM(P10:P23)</f>
        <v>0</v>
      </c>
      <c r="Q24" s="106"/>
      <c r="R24" s="109">
        <f>SUM(R10:T23)</f>
        <v>0</v>
      </c>
      <c r="S24" s="110"/>
      <c r="T24" s="111"/>
    </row>
    <row r="25" spans="1:20" ht="19.05" customHeight="1" x14ac:dyDescent="0.2">
      <c r="B25" s="119"/>
      <c r="C25" s="16" t="s">
        <v>12</v>
      </c>
      <c r="D25" s="138"/>
      <c r="E25" s="138"/>
      <c r="F25" s="138"/>
      <c r="G25" s="139"/>
      <c r="H25" s="383"/>
      <c r="I25" s="384"/>
      <c r="J25" s="384"/>
      <c r="K25" s="385"/>
      <c r="L25" s="387"/>
      <c r="M25" s="371"/>
      <c r="N25" s="102"/>
      <c r="O25" s="102"/>
      <c r="P25" s="102"/>
      <c r="Q25" s="107"/>
      <c r="R25" s="112"/>
      <c r="S25" s="113"/>
      <c r="T25" s="114"/>
    </row>
    <row r="26" spans="1:20" ht="19.05" customHeight="1" x14ac:dyDescent="0.2">
      <c r="B26" s="119"/>
      <c r="C26" s="16" t="s">
        <v>13</v>
      </c>
      <c r="D26" s="138"/>
      <c r="E26" s="138"/>
      <c r="F26" s="138"/>
      <c r="G26" s="139"/>
      <c r="H26" s="383"/>
      <c r="I26" s="384"/>
      <c r="J26" s="384"/>
      <c r="K26" s="385"/>
      <c r="L26" s="388"/>
      <c r="M26" s="389"/>
      <c r="N26" s="376"/>
      <c r="O26" s="376"/>
      <c r="P26" s="376"/>
      <c r="Q26" s="107"/>
      <c r="R26" s="377"/>
      <c r="S26" s="378"/>
      <c r="T26" s="379"/>
    </row>
    <row r="27" spans="1:20" ht="19.05" customHeight="1" x14ac:dyDescent="0.2">
      <c r="B27" s="119"/>
      <c r="C27" s="16" t="s">
        <v>25</v>
      </c>
      <c r="D27" s="138"/>
      <c r="E27" s="138"/>
      <c r="F27" s="138"/>
      <c r="G27" s="139"/>
      <c r="H27" s="383" t="s">
        <v>117</v>
      </c>
      <c r="I27" s="127"/>
      <c r="J27" s="127"/>
      <c r="K27" s="128"/>
      <c r="L27" s="387">
        <f>報告書!L20+報告書別紙!L24</f>
        <v>0</v>
      </c>
      <c r="M27" s="371"/>
      <c r="N27" s="102">
        <f>報告書!N20+報告書別紙!N24</f>
        <v>0</v>
      </c>
      <c r="O27" s="102">
        <f>報告書!O20+報告書別紙!O24</f>
        <v>0</v>
      </c>
      <c r="P27" s="102">
        <f>報告書!P20+報告書別紙!P24</f>
        <v>0</v>
      </c>
      <c r="Q27" s="107"/>
      <c r="R27" s="112">
        <f>報告書!R20+報告書別紙!R24</f>
        <v>0</v>
      </c>
      <c r="S27" s="113"/>
      <c r="T27" s="114"/>
    </row>
    <row r="28" spans="1:20" ht="19.05" customHeight="1" x14ac:dyDescent="0.2">
      <c r="B28" s="119"/>
      <c r="C28" s="16" t="s">
        <v>26</v>
      </c>
      <c r="D28" s="138"/>
      <c r="E28" s="138"/>
      <c r="F28" s="138"/>
      <c r="G28" s="139"/>
      <c r="H28" s="126"/>
      <c r="I28" s="127"/>
      <c r="J28" s="127"/>
      <c r="K28" s="128"/>
      <c r="L28" s="387"/>
      <c r="M28" s="371"/>
      <c r="N28" s="102"/>
      <c r="O28" s="102"/>
      <c r="P28" s="102"/>
      <c r="Q28" s="107"/>
      <c r="R28" s="112"/>
      <c r="S28" s="113"/>
      <c r="T28" s="114"/>
    </row>
    <row r="29" spans="1:20" ht="19.05" customHeight="1" x14ac:dyDescent="0.2">
      <c r="B29" s="119"/>
      <c r="C29" s="16" t="s">
        <v>114</v>
      </c>
      <c r="D29" s="138"/>
      <c r="E29" s="138"/>
      <c r="F29" s="138"/>
      <c r="G29" s="139"/>
      <c r="H29" s="126"/>
      <c r="I29" s="127"/>
      <c r="J29" s="127"/>
      <c r="K29" s="128"/>
      <c r="L29" s="387"/>
      <c r="M29" s="371"/>
      <c r="N29" s="102"/>
      <c r="O29" s="102"/>
      <c r="P29" s="102"/>
      <c r="Q29" s="107"/>
      <c r="R29" s="112"/>
      <c r="S29" s="113"/>
      <c r="T29" s="114"/>
    </row>
    <row r="30" spans="1:20" ht="19.05" customHeight="1" thickBot="1" x14ac:dyDescent="0.25">
      <c r="B30" s="120"/>
      <c r="C30" s="15" t="s">
        <v>115</v>
      </c>
      <c r="D30" s="140"/>
      <c r="E30" s="140"/>
      <c r="F30" s="140"/>
      <c r="G30" s="141"/>
      <c r="H30" s="129"/>
      <c r="I30" s="130"/>
      <c r="J30" s="130"/>
      <c r="K30" s="131"/>
      <c r="L30" s="390"/>
      <c r="M30" s="373"/>
      <c r="N30" s="103"/>
      <c r="O30" s="103"/>
      <c r="P30" s="103"/>
      <c r="Q30" s="108"/>
      <c r="R30" s="115"/>
      <c r="S30" s="116"/>
      <c r="T30" s="117"/>
    </row>
    <row r="31" spans="1:20" s="17" customFormat="1" ht="3" customHeight="1" x14ac:dyDescent="0.2">
      <c r="O31" s="21"/>
      <c r="P31" s="21"/>
      <c r="Q31" s="21"/>
      <c r="R31" s="21"/>
      <c r="S31" s="21"/>
      <c r="T31" s="21"/>
    </row>
  </sheetData>
  <sheetProtection sheet="1" objects="1" selectLockedCells="1" autoFilter="0" pivotTables="0"/>
  <mergeCells count="97">
    <mergeCell ref="R8:T9"/>
    <mergeCell ref="L9:M9"/>
    <mergeCell ref="G3:O3"/>
    <mergeCell ref="G4:O4"/>
    <mergeCell ref="B6:F7"/>
    <mergeCell ref="G6:K6"/>
    <mergeCell ref="G7:H7"/>
    <mergeCell ref="I7:K7"/>
    <mergeCell ref="B8:F9"/>
    <mergeCell ref="G8:G9"/>
    <mergeCell ref="H8:K9"/>
    <mergeCell ref="L8:P8"/>
    <mergeCell ref="Q8:Q9"/>
    <mergeCell ref="P12:P13"/>
    <mergeCell ref="O16:O17"/>
    <mergeCell ref="R12:T13"/>
    <mergeCell ref="A14:A15"/>
    <mergeCell ref="B14:F15"/>
    <mergeCell ref="G14:G15"/>
    <mergeCell ref="P10:P11"/>
    <mergeCell ref="Q10:Q11"/>
    <mergeCell ref="R10:T11"/>
    <mergeCell ref="A10:A11"/>
    <mergeCell ref="B10:F11"/>
    <mergeCell ref="G10:G11"/>
    <mergeCell ref="L10:M11"/>
    <mergeCell ref="N10:N11"/>
    <mergeCell ref="O10:O11"/>
    <mergeCell ref="R18:T19"/>
    <mergeCell ref="A20:A21"/>
    <mergeCell ref="B20:F21"/>
    <mergeCell ref="G20:G21"/>
    <mergeCell ref="L20:M21"/>
    <mergeCell ref="N20:N21"/>
    <mergeCell ref="O20:O21"/>
    <mergeCell ref="P20:P21"/>
    <mergeCell ref="Q20:Q21"/>
    <mergeCell ref="R20:T21"/>
    <mergeCell ref="A18:A19"/>
    <mergeCell ref="B18:F19"/>
    <mergeCell ref="G18:G19"/>
    <mergeCell ref="L18:M19"/>
    <mergeCell ref="N18:N19"/>
    <mergeCell ref="O18:O19"/>
    <mergeCell ref="B24:B30"/>
    <mergeCell ref="D24:G24"/>
    <mergeCell ref="A22:A23"/>
    <mergeCell ref="B22:F23"/>
    <mergeCell ref="G22:G23"/>
    <mergeCell ref="Q12:Q13"/>
    <mergeCell ref="Q24:Q30"/>
    <mergeCell ref="D27:G27"/>
    <mergeCell ref="D28:G28"/>
    <mergeCell ref="D29:G29"/>
    <mergeCell ref="D30:G30"/>
    <mergeCell ref="D25:G25"/>
    <mergeCell ref="D26:G26"/>
    <mergeCell ref="H24:K26"/>
    <mergeCell ref="L24:M26"/>
    <mergeCell ref="H27:K30"/>
    <mergeCell ref="L27:M30"/>
    <mergeCell ref="N27:N30"/>
    <mergeCell ref="O27:O30"/>
    <mergeCell ref="P27:P30"/>
    <mergeCell ref="O22:O23"/>
    <mergeCell ref="N14:N15"/>
    <mergeCell ref="O14:O15"/>
    <mergeCell ref="P14:P15"/>
    <mergeCell ref="Q14:Q15"/>
    <mergeCell ref="P22:P23"/>
    <mergeCell ref="Q22:Q23"/>
    <mergeCell ref="P18:P19"/>
    <mergeCell ref="Q18:Q19"/>
    <mergeCell ref="O12:O13"/>
    <mergeCell ref="R14:T15"/>
    <mergeCell ref="A16:A17"/>
    <mergeCell ref="B16:F17"/>
    <mergeCell ref="G16:G17"/>
    <mergeCell ref="L16:M17"/>
    <mergeCell ref="N16:N17"/>
    <mergeCell ref="P16:P17"/>
    <mergeCell ref="Q16:Q17"/>
    <mergeCell ref="R16:T17"/>
    <mergeCell ref="A12:A13"/>
    <mergeCell ref="B12:F13"/>
    <mergeCell ref="G12:G13"/>
    <mergeCell ref="L12:M13"/>
    <mergeCell ref="N12:N13"/>
    <mergeCell ref="L14:M15"/>
    <mergeCell ref="R22:T23"/>
    <mergeCell ref="L22:M23"/>
    <mergeCell ref="N22:N23"/>
    <mergeCell ref="R27:T30"/>
    <mergeCell ref="N24:N26"/>
    <mergeCell ref="O24:O26"/>
    <mergeCell ref="P24:P26"/>
    <mergeCell ref="R24:T26"/>
  </mergeCells>
  <phoneticPr fontId="3"/>
  <conditionalFormatting sqref="I7:L7">
    <cfRule type="cellIs" dxfId="12" priority="1" operator="equal">
      <formula>0</formula>
    </cfRule>
  </conditionalFormatting>
  <dataValidations count="1">
    <dataValidation type="list" allowBlank="1" showInputMessage="1" showErrorMessage="1" sqref="D24:D30" xr:uid="{25DB9AFA-B725-4A28-83B8-E6FDF068E326}">
      <formula1>"32:道路新設工事（道路の新設・改築 等）,33:舗装工事（道路・広場等の舗装、砂利散布 等）,35:建築事業（新築の設備工事(電気工事含む)）,38:既設建築物設備工事業（既設の内部設備工事(外作業は35)）,36:機械装置の組立又は据付の事業（組立又は取付）,37:その他の建築事業（土木工事・造園工事・道路改修 等）"</formula1>
    </dataValidation>
  </dataValidations>
  <printOptions horizontalCentered="1" verticalCentered="1"/>
  <pageMargins left="0.23622047244094491" right="0.23622047244094491" top="0.74803149606299213" bottom="0.74803149606299213" header="0.31496062992125984" footer="0.31496062992125984"/>
  <pageSetup paperSize="9" scale="97"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1B94E-A358-46C5-9A27-6C18B8B4E6E9}">
  <sheetPr>
    <tabColor theme="9" tint="-0.499984740745262"/>
  </sheetPr>
  <dimension ref="A1:S37"/>
  <sheetViews>
    <sheetView showGridLines="0" tabSelected="1" view="pageBreakPreview" topLeftCell="A10" zoomScaleNormal="90" zoomScaleSheetLayoutView="100" workbookViewId="0">
      <selection activeCell="J28" sqref="J28:K28"/>
    </sheetView>
  </sheetViews>
  <sheetFormatPr defaultColWidth="6.33203125" defaultRowHeight="15" customHeight="1" x14ac:dyDescent="0.35"/>
  <cols>
    <col min="1" max="1" width="1" style="34" customWidth="1"/>
    <col min="2" max="2" width="4.109375" style="34" customWidth="1"/>
    <col min="3" max="3" width="3" style="34" customWidth="1"/>
    <col min="4" max="5" width="6.88671875" style="34" customWidth="1"/>
    <col min="6" max="6" width="6.33203125" style="34" customWidth="1"/>
    <col min="7" max="8" width="5.21875" style="34" customWidth="1"/>
    <col min="9" max="9" width="4.109375" style="34" customWidth="1"/>
    <col min="10" max="10" width="1" style="34" customWidth="1"/>
    <col min="11" max="11" width="3.5546875" style="34" customWidth="1"/>
    <col min="12" max="13" width="8" style="34" customWidth="1"/>
    <col min="14" max="14" width="3" style="34" customWidth="1"/>
    <col min="15" max="15" width="4.109375" style="34" customWidth="1"/>
    <col min="16" max="17" width="5.21875" style="34" customWidth="1"/>
    <col min="18" max="18" width="4.109375" style="34" customWidth="1"/>
    <col min="19" max="19" width="1" style="34" customWidth="1"/>
    <col min="20" max="16384" width="6.33203125" style="34"/>
  </cols>
  <sheetData>
    <row r="1" spans="1:18" s="90" customFormat="1" ht="16.05" customHeight="1" x14ac:dyDescent="0.2">
      <c r="A1" s="88" t="s">
        <v>130</v>
      </c>
      <c r="B1" s="89"/>
      <c r="C1" s="89"/>
      <c r="D1" s="89"/>
      <c r="E1" s="89"/>
      <c r="F1" s="89"/>
      <c r="G1" s="89"/>
    </row>
    <row r="2" spans="1:18" ht="12" customHeight="1" x14ac:dyDescent="0.35">
      <c r="B2" s="35" t="s">
        <v>46</v>
      </c>
      <c r="C2" s="36"/>
      <c r="D2" s="36"/>
      <c r="E2" s="36"/>
    </row>
    <row r="3" spans="1:18" ht="22.05" customHeight="1" x14ac:dyDescent="0.35">
      <c r="B3" s="37"/>
      <c r="C3" s="38" t="s">
        <v>47</v>
      </c>
      <c r="D3" s="324">
        <f>報告書!N26</f>
        <v>0</v>
      </c>
      <c r="E3" s="324"/>
      <c r="F3" s="324"/>
      <c r="G3" s="324"/>
      <c r="H3" s="324"/>
      <c r="I3" s="325"/>
      <c r="J3" s="39"/>
      <c r="K3" s="326" t="s">
        <v>48</v>
      </c>
      <c r="L3" s="326"/>
      <c r="M3" s="327" t="s">
        <v>49</v>
      </c>
      <c r="N3" s="327"/>
      <c r="O3" s="327"/>
      <c r="P3" s="327"/>
      <c r="Q3" s="327"/>
      <c r="R3" s="40"/>
    </row>
    <row r="4" spans="1:18" ht="22.05" customHeight="1" x14ac:dyDescent="0.35">
      <c r="B4" s="328" t="s">
        <v>50</v>
      </c>
      <c r="C4" s="329"/>
      <c r="D4" s="332">
        <f>報告書!N27</f>
        <v>0</v>
      </c>
      <c r="E4" s="332"/>
      <c r="F4" s="332"/>
      <c r="G4" s="332"/>
      <c r="H4" s="332"/>
      <c r="I4" s="333"/>
      <c r="J4" s="77"/>
      <c r="K4" s="326"/>
      <c r="L4" s="326"/>
      <c r="M4" s="327" t="s">
        <v>51</v>
      </c>
      <c r="N4" s="327"/>
      <c r="O4" s="327"/>
      <c r="P4" s="327"/>
      <c r="Q4" s="327"/>
      <c r="R4" s="40"/>
    </row>
    <row r="5" spans="1:18" ht="22.05" customHeight="1" x14ac:dyDescent="0.35">
      <c r="B5" s="330"/>
      <c r="C5" s="331"/>
      <c r="D5" s="334"/>
      <c r="E5" s="334"/>
      <c r="F5" s="334"/>
      <c r="G5" s="334"/>
      <c r="H5" s="334"/>
      <c r="I5" s="335"/>
      <c r="J5" s="77"/>
      <c r="K5" s="34" t="s">
        <v>52</v>
      </c>
      <c r="M5" s="41"/>
      <c r="N5" s="41"/>
      <c r="O5" s="41"/>
      <c r="P5" s="41"/>
      <c r="Q5" s="41"/>
      <c r="R5" s="41"/>
    </row>
    <row r="6" spans="1:18" ht="22.05" customHeight="1" x14ac:dyDescent="0.35">
      <c r="B6" s="348" t="s">
        <v>110</v>
      </c>
      <c r="C6" s="349"/>
      <c r="D6" s="350">
        <f>報告書!N28</f>
        <v>0</v>
      </c>
      <c r="E6" s="350"/>
      <c r="F6" s="350"/>
      <c r="G6" s="350"/>
      <c r="H6" s="350"/>
      <c r="I6" s="351"/>
      <c r="J6" s="77"/>
      <c r="K6" s="352"/>
      <c r="L6" s="353"/>
      <c r="M6" s="353"/>
      <c r="N6" s="353"/>
      <c r="O6" s="353"/>
      <c r="P6" s="354"/>
      <c r="Q6" s="356" t="s">
        <v>53</v>
      </c>
      <c r="R6" s="357"/>
    </row>
    <row r="7" spans="1:18" ht="22.05" customHeight="1" x14ac:dyDescent="0.35">
      <c r="B7" s="358" t="s">
        <v>54</v>
      </c>
      <c r="C7" s="359"/>
      <c r="D7" s="360">
        <f>報告書!N29</f>
        <v>0</v>
      </c>
      <c r="E7" s="360"/>
      <c r="F7" s="360"/>
      <c r="G7" s="360"/>
      <c r="H7" s="360"/>
      <c r="I7" s="361"/>
      <c r="J7" s="78"/>
      <c r="K7" s="362">
        <v>22101932</v>
      </c>
      <c r="L7" s="363"/>
      <c r="M7" s="363"/>
      <c r="N7" s="363"/>
      <c r="O7" s="364">
        <f>報告書!I7</f>
        <v>0</v>
      </c>
      <c r="P7" s="365"/>
      <c r="Q7" s="366">
        <f>報告書!L7</f>
        <v>0</v>
      </c>
      <c r="R7" s="367"/>
    </row>
    <row r="8" spans="1:18" ht="22.05" customHeight="1" x14ac:dyDescent="0.35">
      <c r="B8" s="336" t="s">
        <v>55</v>
      </c>
      <c r="C8" s="336"/>
      <c r="D8" s="337"/>
      <c r="E8" s="338">
        <f>報告書!Q26</f>
        <v>0</v>
      </c>
      <c r="F8" s="339"/>
      <c r="G8" s="339"/>
      <c r="H8" s="340"/>
      <c r="L8" s="42" t="s">
        <v>112</v>
      </c>
      <c r="M8" s="43"/>
      <c r="N8" s="43"/>
      <c r="O8" s="43"/>
      <c r="P8" s="43"/>
      <c r="Q8" s="43"/>
      <c r="R8" s="43"/>
    </row>
    <row r="9" spans="1:18" ht="4.95" customHeight="1" x14ac:dyDescent="0.35"/>
    <row r="10" spans="1:18" ht="25.95" customHeight="1" thickBot="1" x14ac:dyDescent="0.4">
      <c r="B10" s="44" t="s">
        <v>56</v>
      </c>
      <c r="C10" s="341" t="s">
        <v>57</v>
      </c>
      <c r="D10" s="342"/>
      <c r="E10" s="342"/>
      <c r="F10" s="343" t="s">
        <v>58</v>
      </c>
      <c r="G10" s="344"/>
      <c r="H10" s="344"/>
      <c r="I10" s="344"/>
      <c r="J10" s="345" t="s">
        <v>59</v>
      </c>
      <c r="K10" s="346"/>
      <c r="L10" s="343" t="s">
        <v>60</v>
      </c>
      <c r="M10" s="347"/>
      <c r="N10" s="355" t="s">
        <v>61</v>
      </c>
      <c r="O10" s="292"/>
      <c r="P10" s="292"/>
      <c r="Q10" s="292"/>
      <c r="R10" s="75">
        <f>報告書!Q7</f>
        <v>0</v>
      </c>
    </row>
    <row r="11" spans="1:18" ht="22.05" customHeight="1" x14ac:dyDescent="0.35">
      <c r="A11" s="46" t="str">
        <f>B11</f>
        <v>31</v>
      </c>
      <c r="B11" s="305" t="s">
        <v>62</v>
      </c>
      <c r="C11" s="306" t="s">
        <v>63</v>
      </c>
      <c r="D11" s="278" t="s">
        <v>64</v>
      </c>
      <c r="E11" s="279"/>
      <c r="F11" s="257"/>
      <c r="G11" s="258"/>
      <c r="H11" s="258"/>
      <c r="I11" s="258"/>
      <c r="J11" s="308">
        <v>19</v>
      </c>
      <c r="K11" s="309"/>
      <c r="L11" s="310"/>
      <c r="M11" s="311"/>
      <c r="N11" s="292" t="s">
        <v>65</v>
      </c>
      <c r="O11" s="292"/>
      <c r="P11" s="292"/>
      <c r="Q11" s="292"/>
      <c r="R11" s="47"/>
    </row>
    <row r="12" spans="1:18" ht="22.05" customHeight="1" x14ac:dyDescent="0.35">
      <c r="A12" s="48"/>
      <c r="B12" s="272"/>
      <c r="C12" s="307"/>
      <c r="D12" s="280"/>
      <c r="E12" s="281"/>
      <c r="F12" s="312"/>
      <c r="G12" s="313"/>
      <c r="H12" s="313"/>
      <c r="I12" s="313"/>
      <c r="J12" s="314">
        <v>19</v>
      </c>
      <c r="K12" s="315"/>
      <c r="L12" s="316"/>
      <c r="M12" s="317"/>
      <c r="N12" s="318"/>
      <c r="O12" s="318"/>
      <c r="P12" s="318"/>
      <c r="Q12" s="396"/>
      <c r="R12" s="397"/>
    </row>
    <row r="13" spans="1:18" ht="22.05" customHeight="1" x14ac:dyDescent="0.35">
      <c r="A13" s="46" t="str">
        <f>B13</f>
        <v>32</v>
      </c>
      <c r="B13" s="251" t="s">
        <v>66</v>
      </c>
      <c r="C13" s="307"/>
      <c r="D13" s="253" t="s">
        <v>67</v>
      </c>
      <c r="E13" s="254"/>
      <c r="F13" s="257"/>
      <c r="G13" s="258"/>
      <c r="H13" s="258"/>
      <c r="I13" s="258"/>
      <c r="J13" s="259">
        <v>19</v>
      </c>
      <c r="K13" s="260"/>
      <c r="L13" s="261"/>
      <c r="M13" s="262"/>
      <c r="N13" s="292" t="s">
        <v>68</v>
      </c>
      <c r="O13" s="292"/>
      <c r="P13" s="292"/>
      <c r="Q13" s="292"/>
      <c r="R13" s="47"/>
    </row>
    <row r="14" spans="1:18" ht="22.05" customHeight="1" x14ac:dyDescent="0.35">
      <c r="A14" s="48"/>
      <c r="B14" s="272"/>
      <c r="C14" s="307"/>
      <c r="D14" s="255"/>
      <c r="E14" s="256"/>
      <c r="F14" s="263">
        <f>IF(報告書別紙!P24=0,SUMIF(報告書!A10:A19,"No.32",報告書!P10:P19),SUMIF(報告書!A10:A19,"No.32",報告書!P10:P19)+SUMIF(報告書別紙!A10:A23,"No.32",報告書別紙!P10:P23))</f>
        <v>0</v>
      </c>
      <c r="G14" s="264"/>
      <c r="H14" s="264"/>
      <c r="I14" s="264"/>
      <c r="J14" s="265">
        <v>19</v>
      </c>
      <c r="K14" s="266"/>
      <c r="L14" s="270">
        <f>ROUNDDOWN(F14*0.19/1000,0)</f>
        <v>0</v>
      </c>
      <c r="M14" s="271"/>
      <c r="N14" s="321"/>
      <c r="O14" s="321"/>
      <c r="P14" s="321"/>
      <c r="Q14" s="322"/>
      <c r="R14" s="323"/>
    </row>
    <row r="15" spans="1:18" ht="22.05" customHeight="1" thickBot="1" x14ac:dyDescent="0.4">
      <c r="A15" s="46" t="str">
        <f>B15</f>
        <v>33</v>
      </c>
      <c r="B15" s="251" t="s">
        <v>69</v>
      </c>
      <c r="C15" s="307"/>
      <c r="D15" s="253" t="s">
        <v>70</v>
      </c>
      <c r="E15" s="254"/>
      <c r="F15" s="257"/>
      <c r="G15" s="258"/>
      <c r="H15" s="258"/>
      <c r="I15" s="258"/>
      <c r="J15" s="259">
        <v>17</v>
      </c>
      <c r="K15" s="260"/>
      <c r="L15" s="261"/>
      <c r="M15" s="262"/>
      <c r="N15" s="301" t="e">
        <f>_xlfn.IFS(LEFT(Q14,2)="32","道路新設工事",LEFT(Q14,2)="33","舗装工事業",LEFT(Q14,2)="35","建築事業",LEFT(Q14,2)="38","既設建築物設備工事業",LEFT(Q14,2)="36","機械装置組立据付",LEFT(Q14,2)="37","その他の建築事業")</f>
        <v>#N/A</v>
      </c>
      <c r="O15" s="301"/>
      <c r="P15" s="301"/>
      <c r="Q15" s="301"/>
      <c r="R15" s="302"/>
    </row>
    <row r="16" spans="1:18" ht="22.05" customHeight="1" x14ac:dyDescent="0.35">
      <c r="A16" s="48"/>
      <c r="B16" s="272"/>
      <c r="C16" s="307"/>
      <c r="D16" s="255"/>
      <c r="E16" s="256"/>
      <c r="F16" s="263">
        <f>(SUMIF(報告書!A10:A19,"No.33",報告書!P10:P19))+(SUMIF(報告書別紙!A10:A23,"No.33",報告書別紙!P10:P23))</f>
        <v>0</v>
      </c>
      <c r="G16" s="264"/>
      <c r="H16" s="264"/>
      <c r="I16" s="264"/>
      <c r="J16" s="265">
        <v>17</v>
      </c>
      <c r="K16" s="266"/>
      <c r="L16" s="270">
        <f>ROUNDDOWN(F16*J16/100000,0)</f>
        <v>0</v>
      </c>
      <c r="M16" s="271"/>
      <c r="N16" s="303" t="s">
        <v>71</v>
      </c>
      <c r="O16" s="303"/>
      <c r="P16" s="303"/>
      <c r="Q16" s="303"/>
      <c r="R16" s="304"/>
    </row>
    <row r="17" spans="1:19" ht="22.05" customHeight="1" x14ac:dyDescent="0.35">
      <c r="A17" s="46" t="str">
        <f>B17</f>
        <v>34</v>
      </c>
      <c r="B17" s="251" t="s">
        <v>72</v>
      </c>
      <c r="C17" s="307"/>
      <c r="D17" s="278" t="s">
        <v>73</v>
      </c>
      <c r="E17" s="279"/>
      <c r="F17" s="257"/>
      <c r="G17" s="258"/>
      <c r="H17" s="258"/>
      <c r="I17" s="258"/>
      <c r="J17" s="259">
        <v>24</v>
      </c>
      <c r="K17" s="260"/>
      <c r="L17" s="261"/>
      <c r="M17" s="262"/>
      <c r="N17" s="298" t="s">
        <v>74</v>
      </c>
      <c r="O17" s="299"/>
      <c r="P17" s="299"/>
      <c r="Q17" s="299"/>
      <c r="R17" s="300"/>
    </row>
    <row r="18" spans="1:19" ht="22.05" customHeight="1" x14ac:dyDescent="0.35">
      <c r="A18" s="48"/>
      <c r="B18" s="293"/>
      <c r="C18" s="307"/>
      <c r="D18" s="280"/>
      <c r="E18" s="281"/>
      <c r="F18" s="286"/>
      <c r="G18" s="287"/>
      <c r="H18" s="287"/>
      <c r="I18" s="287"/>
      <c r="J18" s="265">
        <v>19</v>
      </c>
      <c r="K18" s="266"/>
      <c r="L18" s="270"/>
      <c r="M18" s="271"/>
      <c r="N18" s="283" t="s">
        <v>75</v>
      </c>
      <c r="O18" s="284"/>
      <c r="P18" s="284"/>
      <c r="Q18" s="284"/>
      <c r="R18" s="285"/>
    </row>
    <row r="19" spans="1:19" ht="22.05" customHeight="1" x14ac:dyDescent="0.35">
      <c r="A19" s="46" t="str">
        <f>B19</f>
        <v>35</v>
      </c>
      <c r="B19" s="251" t="s">
        <v>76</v>
      </c>
      <c r="C19" s="307"/>
      <c r="D19" s="253" t="s">
        <v>77</v>
      </c>
      <c r="E19" s="254"/>
      <c r="F19" s="257"/>
      <c r="G19" s="258"/>
      <c r="H19" s="258"/>
      <c r="I19" s="258"/>
      <c r="J19" s="259">
        <v>23</v>
      </c>
      <c r="K19" s="260"/>
      <c r="L19" s="261"/>
      <c r="M19" s="262"/>
      <c r="N19" s="296"/>
      <c r="O19" s="296"/>
      <c r="P19" s="296"/>
      <c r="Q19" s="296"/>
      <c r="R19" s="297"/>
    </row>
    <row r="20" spans="1:19" ht="22.05" customHeight="1" x14ac:dyDescent="0.35">
      <c r="A20" s="48"/>
      <c r="B20" s="293"/>
      <c r="C20" s="307"/>
      <c r="D20" s="294"/>
      <c r="E20" s="295"/>
      <c r="F20" s="286">
        <f>SUMIF(報告書!A10:A19,"No.35",報告書!P10:P19)+SUMIF(報告書別紙!A10:A23,"No.35",報告書別紙!P10:P23)</f>
        <v>0</v>
      </c>
      <c r="G20" s="287"/>
      <c r="H20" s="287"/>
      <c r="I20" s="287"/>
      <c r="J20" s="265">
        <v>23</v>
      </c>
      <c r="K20" s="266"/>
      <c r="L20" s="270">
        <f>ROUNDDOWN(F20*J20/100000,0)</f>
        <v>0</v>
      </c>
      <c r="M20" s="271"/>
      <c r="N20" s="298" t="s">
        <v>78</v>
      </c>
      <c r="O20" s="299"/>
      <c r="P20" s="299"/>
      <c r="Q20" s="299"/>
      <c r="R20" s="300"/>
    </row>
    <row r="21" spans="1:19" ht="22.05" customHeight="1" x14ac:dyDescent="0.35">
      <c r="A21" s="46" t="str">
        <f>B21</f>
        <v>38</v>
      </c>
      <c r="B21" s="251" t="s">
        <v>79</v>
      </c>
      <c r="C21" s="307"/>
      <c r="D21" s="278" t="s">
        <v>80</v>
      </c>
      <c r="E21" s="279"/>
      <c r="F21" s="257"/>
      <c r="G21" s="258"/>
      <c r="H21" s="258"/>
      <c r="I21" s="258"/>
      <c r="J21" s="259">
        <v>23</v>
      </c>
      <c r="K21" s="260"/>
      <c r="L21" s="261"/>
      <c r="M21" s="262"/>
      <c r="N21" s="282"/>
      <c r="O21" s="282"/>
      <c r="P21" s="91"/>
      <c r="Q21" s="290"/>
      <c r="R21" s="291"/>
    </row>
    <row r="22" spans="1:19" ht="22.05" customHeight="1" x14ac:dyDescent="0.35">
      <c r="A22" s="48"/>
      <c r="B22" s="272"/>
      <c r="C22" s="307"/>
      <c r="D22" s="280"/>
      <c r="E22" s="281"/>
      <c r="F22" s="263">
        <f>SUMIF(報告書!A10:A19,"No.38",報告書!P10:P19)+SUMIF(報告書別紙!A10:A23,"No.38",報告書別紙!P10:P23)</f>
        <v>0</v>
      </c>
      <c r="G22" s="264"/>
      <c r="H22" s="264"/>
      <c r="I22" s="264"/>
      <c r="J22" s="265">
        <v>23</v>
      </c>
      <c r="K22" s="266"/>
      <c r="L22" s="270">
        <f>ROUNDDOWN(F22*J22/100000,0)</f>
        <v>0</v>
      </c>
      <c r="M22" s="271"/>
      <c r="N22" s="292" t="s">
        <v>81</v>
      </c>
      <c r="O22" s="292"/>
      <c r="P22" s="292"/>
      <c r="Q22" s="292"/>
      <c r="R22" s="54"/>
    </row>
    <row r="23" spans="1:19" ht="22.05" customHeight="1" x14ac:dyDescent="0.35">
      <c r="A23" s="46" t="s">
        <v>82</v>
      </c>
      <c r="B23" s="251" t="s">
        <v>83</v>
      </c>
      <c r="C23" s="307"/>
      <c r="D23" s="273" t="s">
        <v>84</v>
      </c>
      <c r="E23" s="276" t="s">
        <v>85</v>
      </c>
      <c r="F23" s="257"/>
      <c r="G23" s="258"/>
      <c r="H23" s="258"/>
      <c r="I23" s="258"/>
      <c r="J23" s="259">
        <v>38</v>
      </c>
      <c r="K23" s="260"/>
      <c r="L23" s="261"/>
      <c r="M23" s="262"/>
      <c r="N23" s="283" t="s">
        <v>86</v>
      </c>
      <c r="O23" s="284"/>
      <c r="P23" s="284"/>
      <c r="Q23" s="284"/>
      <c r="R23" s="285"/>
    </row>
    <row r="24" spans="1:19" ht="22.05" customHeight="1" thickBot="1" x14ac:dyDescent="0.4">
      <c r="A24" s="48"/>
      <c r="B24" s="272"/>
      <c r="C24" s="307"/>
      <c r="D24" s="274"/>
      <c r="E24" s="277"/>
      <c r="F24" s="286">
        <f>SUMIF(報告書!A10:A19,"No.36",報告書!P10:P19)+SUMIF(報告書別紙!A10:A23,"No.36",報告書別紙!P10:P23)</f>
        <v>0</v>
      </c>
      <c r="G24" s="287"/>
      <c r="H24" s="287"/>
      <c r="I24" s="287"/>
      <c r="J24" s="265">
        <v>38</v>
      </c>
      <c r="K24" s="266"/>
      <c r="L24" s="270">
        <f>ROUNDDOWN(F24*J24/100000,0)</f>
        <v>0</v>
      </c>
      <c r="M24" s="271"/>
      <c r="N24" s="288" t="s">
        <v>87</v>
      </c>
      <c r="O24" s="288"/>
      <c r="P24" s="288"/>
      <c r="Q24" s="288"/>
      <c r="R24" s="289"/>
    </row>
    <row r="25" spans="1:19" ht="22.05" customHeight="1" x14ac:dyDescent="0.35">
      <c r="A25" s="46" t="s">
        <v>88</v>
      </c>
      <c r="B25" s="272"/>
      <c r="C25" s="307"/>
      <c r="D25" s="274"/>
      <c r="E25" s="269" t="s">
        <v>89</v>
      </c>
      <c r="F25" s="257"/>
      <c r="G25" s="258"/>
      <c r="H25" s="258"/>
      <c r="I25" s="258"/>
      <c r="J25" s="259">
        <v>21</v>
      </c>
      <c r="K25" s="260"/>
      <c r="L25" s="261"/>
      <c r="M25" s="262"/>
      <c r="N25" s="79"/>
      <c r="O25" s="79"/>
      <c r="P25" s="79"/>
      <c r="Q25" s="79"/>
      <c r="R25" s="79"/>
      <c r="S25" s="79"/>
    </row>
    <row r="26" spans="1:19" ht="22.05" customHeight="1" x14ac:dyDescent="0.35">
      <c r="A26" s="48"/>
      <c r="B26" s="272"/>
      <c r="C26" s="307"/>
      <c r="D26" s="275"/>
      <c r="E26" s="269"/>
      <c r="F26" s="263"/>
      <c r="G26" s="264"/>
      <c r="H26" s="264"/>
      <c r="I26" s="264"/>
      <c r="J26" s="265">
        <v>21</v>
      </c>
      <c r="K26" s="266"/>
      <c r="L26" s="270"/>
      <c r="M26" s="271"/>
      <c r="N26" s="79"/>
      <c r="O26" s="79"/>
      <c r="P26" s="79"/>
      <c r="Q26" s="79"/>
      <c r="R26" s="79"/>
      <c r="S26" s="79"/>
    </row>
    <row r="27" spans="1:19" ht="22.05" customHeight="1" x14ac:dyDescent="0.35">
      <c r="A27" s="46" t="str">
        <f>B27</f>
        <v>37</v>
      </c>
      <c r="B27" s="251" t="s">
        <v>90</v>
      </c>
      <c r="C27" s="307"/>
      <c r="D27" s="253" t="s">
        <v>91</v>
      </c>
      <c r="E27" s="254"/>
      <c r="F27" s="257"/>
      <c r="G27" s="258"/>
      <c r="H27" s="258"/>
      <c r="I27" s="258"/>
      <c r="J27" s="259">
        <v>24</v>
      </c>
      <c r="K27" s="260"/>
      <c r="L27" s="261"/>
      <c r="M27" s="262"/>
      <c r="N27" s="49"/>
      <c r="O27" s="49"/>
    </row>
    <row r="28" spans="1:19" ht="22.05" customHeight="1" thickBot="1" x14ac:dyDescent="0.4">
      <c r="B28" s="252"/>
      <c r="C28" s="307"/>
      <c r="D28" s="255"/>
      <c r="E28" s="256"/>
      <c r="F28" s="263">
        <f>SUMIF(報告書!A10:A19,"No.37",報告書!P10:P19)+SUMIF(報告書別紙!A10:A23,"No.37",報告書別紙!P10:P23)</f>
        <v>0</v>
      </c>
      <c r="G28" s="264"/>
      <c r="H28" s="264"/>
      <c r="I28" s="264"/>
      <c r="J28" s="265">
        <v>23</v>
      </c>
      <c r="K28" s="266"/>
      <c r="L28" s="267">
        <f>ROUNDDOWN(F28*J28/100000,0)</f>
        <v>0</v>
      </c>
      <c r="M28" s="268"/>
    </row>
    <row r="29" spans="1:19" ht="22.05" customHeight="1" x14ac:dyDescent="0.35">
      <c r="B29" s="237" t="s">
        <v>92</v>
      </c>
      <c r="C29" s="238"/>
      <c r="D29" s="238"/>
      <c r="E29" s="238"/>
      <c r="F29" s="239">
        <f>SUM(F11:I28)</f>
        <v>0</v>
      </c>
      <c r="G29" s="240"/>
      <c r="H29" s="240"/>
      <c r="I29" s="240"/>
      <c r="J29" s="241"/>
      <c r="K29" s="242"/>
      <c r="L29" s="243">
        <f>SUM(L11:M28)</f>
        <v>0</v>
      </c>
      <c r="M29" s="244"/>
    </row>
    <row r="30" spans="1:19" ht="30" customHeight="1" thickBot="1" x14ac:dyDescent="0.4">
      <c r="A30" s="50"/>
      <c r="B30" s="245" t="s">
        <v>93</v>
      </c>
      <c r="C30" s="246"/>
      <c r="D30" s="246"/>
      <c r="E30" s="246"/>
      <c r="F30" s="51" t="s">
        <v>94</v>
      </c>
      <c r="G30" s="58" t="s">
        <v>95</v>
      </c>
      <c r="H30" s="228" t="s">
        <v>96</v>
      </c>
      <c r="I30" s="229"/>
      <c r="J30" s="247" t="s">
        <v>97</v>
      </c>
      <c r="K30" s="248"/>
      <c r="L30" s="249"/>
      <c r="M30" s="250"/>
      <c r="N30" s="226" t="s">
        <v>98</v>
      </c>
      <c r="O30" s="227"/>
      <c r="P30" s="58" t="s">
        <v>95</v>
      </c>
      <c r="Q30" s="228" t="s">
        <v>96</v>
      </c>
      <c r="R30" s="229"/>
    </row>
    <row r="31" spans="1:19" ht="22.05" customHeight="1" x14ac:dyDescent="0.4">
      <c r="A31" s="52"/>
      <c r="B31" s="55" t="s">
        <v>99</v>
      </c>
      <c r="C31" s="230"/>
      <c r="D31" s="231"/>
      <c r="E31" s="232"/>
      <c r="F31" s="82"/>
      <c r="G31" s="69"/>
      <c r="H31" s="66"/>
      <c r="I31" s="63" t="s">
        <v>100</v>
      </c>
      <c r="J31" s="233" t="s">
        <v>101</v>
      </c>
      <c r="K31" s="234"/>
      <c r="L31" s="230"/>
      <c r="M31" s="232"/>
      <c r="N31" s="235"/>
      <c r="O31" s="236"/>
      <c r="P31" s="69"/>
      <c r="Q31" s="66"/>
      <c r="R31" s="45" t="s">
        <v>100</v>
      </c>
    </row>
    <row r="32" spans="1:19" ht="22.05" customHeight="1" x14ac:dyDescent="0.4">
      <c r="A32" s="52"/>
      <c r="B32" s="56" t="s">
        <v>102</v>
      </c>
      <c r="C32" s="212"/>
      <c r="D32" s="213"/>
      <c r="E32" s="214"/>
      <c r="F32" s="83"/>
      <c r="G32" s="70"/>
      <c r="H32" s="67"/>
      <c r="I32" s="64" t="s">
        <v>100</v>
      </c>
      <c r="J32" s="215" t="s">
        <v>103</v>
      </c>
      <c r="K32" s="216"/>
      <c r="L32" s="212"/>
      <c r="M32" s="214"/>
      <c r="N32" s="217"/>
      <c r="O32" s="218"/>
      <c r="P32" s="70"/>
      <c r="Q32" s="67"/>
      <c r="R32" s="73" t="s">
        <v>100</v>
      </c>
    </row>
    <row r="33" spans="1:19" ht="22.05" customHeight="1" thickBot="1" x14ac:dyDescent="0.45">
      <c r="A33" s="52"/>
      <c r="B33" s="57" t="s">
        <v>104</v>
      </c>
      <c r="C33" s="219"/>
      <c r="D33" s="220"/>
      <c r="E33" s="221"/>
      <c r="F33" s="84"/>
      <c r="G33" s="71"/>
      <c r="H33" s="68"/>
      <c r="I33" s="65" t="s">
        <v>100</v>
      </c>
      <c r="J33" s="222" t="s">
        <v>105</v>
      </c>
      <c r="K33" s="223"/>
      <c r="L33" s="219"/>
      <c r="M33" s="221"/>
      <c r="N33" s="224"/>
      <c r="O33" s="225"/>
      <c r="P33" s="71"/>
      <c r="Q33" s="68"/>
      <c r="R33" s="72" t="s">
        <v>100</v>
      </c>
    </row>
    <row r="34" spans="1:19" ht="15" customHeight="1" x14ac:dyDescent="0.35">
      <c r="B34" s="207" t="s">
        <v>106</v>
      </c>
      <c r="C34" s="207"/>
      <c r="D34" s="207"/>
      <c r="E34" s="207"/>
      <c r="F34" s="207"/>
      <c r="G34" s="207"/>
      <c r="H34" s="207"/>
      <c r="I34" s="207"/>
      <c r="J34" s="207"/>
      <c r="K34" s="207"/>
      <c r="M34" s="36"/>
      <c r="N34" s="36"/>
      <c r="O34" s="36"/>
    </row>
    <row r="35" spans="1:19" ht="22.05" customHeight="1" x14ac:dyDescent="0.45">
      <c r="B35" s="208" t="s">
        <v>9</v>
      </c>
      <c r="C35" s="209"/>
      <c r="D35" s="80">
        <f>報告書!D26</f>
        <v>0</v>
      </c>
      <c r="E35" s="81">
        <f>報告書!E26</f>
        <v>0</v>
      </c>
      <c r="F35" s="81">
        <f>報告書!F26</f>
        <v>0</v>
      </c>
      <c r="G35" s="43"/>
      <c r="H35" s="210" t="s">
        <v>107</v>
      </c>
      <c r="I35" s="210"/>
      <c r="J35" s="210"/>
      <c r="K35" s="211">
        <f>D6</f>
        <v>0</v>
      </c>
      <c r="L35" s="211"/>
      <c r="M35" s="211"/>
      <c r="N35" s="211"/>
      <c r="O35" s="211"/>
      <c r="P35" s="211"/>
      <c r="Q35" s="211"/>
    </row>
    <row r="36" spans="1:19" ht="22.05" customHeight="1" x14ac:dyDescent="0.45">
      <c r="B36" s="74" t="s">
        <v>108</v>
      </c>
      <c r="C36" s="50"/>
      <c r="D36" s="53"/>
      <c r="E36" s="53"/>
      <c r="F36" s="53"/>
      <c r="G36" s="53"/>
      <c r="H36" s="210"/>
      <c r="I36" s="210"/>
      <c r="J36" s="210"/>
      <c r="K36" s="211">
        <f>D7</f>
        <v>0</v>
      </c>
      <c r="L36" s="211"/>
      <c r="M36" s="211"/>
      <c r="N36" s="211"/>
      <c r="O36" s="211"/>
      <c r="P36" s="211"/>
      <c r="Q36" s="211"/>
    </row>
    <row r="37" spans="1:19" ht="15" customHeight="1" x14ac:dyDescent="0.35">
      <c r="Q37" s="36"/>
      <c r="R37" s="36"/>
      <c r="S37" s="36"/>
    </row>
  </sheetData>
  <sheetProtection selectLockedCells="1" autoFilter="0" pivotTables="0"/>
  <dataConsolidate/>
  <mergeCells count="138">
    <mergeCell ref="D3:I3"/>
    <mergeCell ref="K3:L4"/>
    <mergeCell ref="M3:Q3"/>
    <mergeCell ref="B4:C5"/>
    <mergeCell ref="M4:Q4"/>
    <mergeCell ref="B8:D8"/>
    <mergeCell ref="E8:H8"/>
    <mergeCell ref="C10:E10"/>
    <mergeCell ref="F10:I10"/>
    <mergeCell ref="J10:K10"/>
    <mergeCell ref="L10:M10"/>
    <mergeCell ref="B6:C6"/>
    <mergeCell ref="D6:I6"/>
    <mergeCell ref="K6:P6"/>
    <mergeCell ref="N10:Q10"/>
    <mergeCell ref="Q6:R6"/>
    <mergeCell ref="B7:C7"/>
    <mergeCell ref="D7:I7"/>
    <mergeCell ref="K7:N7"/>
    <mergeCell ref="O7:P7"/>
    <mergeCell ref="Q7:R7"/>
    <mergeCell ref="B11:B12"/>
    <mergeCell ref="C11:C28"/>
    <mergeCell ref="D11:E12"/>
    <mergeCell ref="F11:I11"/>
    <mergeCell ref="J11:K11"/>
    <mergeCell ref="L11:M11"/>
    <mergeCell ref="N11:Q11"/>
    <mergeCell ref="F12:I12"/>
    <mergeCell ref="J12:K12"/>
    <mergeCell ref="L12:M12"/>
    <mergeCell ref="N12:P12"/>
    <mergeCell ref="Q12:R12"/>
    <mergeCell ref="B13:B14"/>
    <mergeCell ref="D13:E14"/>
    <mergeCell ref="F13:I13"/>
    <mergeCell ref="J13:K13"/>
    <mergeCell ref="L13:M13"/>
    <mergeCell ref="N13:Q13"/>
    <mergeCell ref="F14:I14"/>
    <mergeCell ref="J14:K14"/>
    <mergeCell ref="L14:M14"/>
    <mergeCell ref="N14:P14"/>
    <mergeCell ref="Q14:R14"/>
    <mergeCell ref="B15:B16"/>
    <mergeCell ref="D15:E16"/>
    <mergeCell ref="F15:I15"/>
    <mergeCell ref="J15:K15"/>
    <mergeCell ref="L15:M15"/>
    <mergeCell ref="N15:R15"/>
    <mergeCell ref="F16:I16"/>
    <mergeCell ref="J16:K16"/>
    <mergeCell ref="L16:M16"/>
    <mergeCell ref="N16:R16"/>
    <mergeCell ref="B17:B18"/>
    <mergeCell ref="D17:E18"/>
    <mergeCell ref="F17:I17"/>
    <mergeCell ref="J17:K17"/>
    <mergeCell ref="L17:M17"/>
    <mergeCell ref="N17:R17"/>
    <mergeCell ref="F18:I18"/>
    <mergeCell ref="J18:K18"/>
    <mergeCell ref="L18:M18"/>
    <mergeCell ref="N18:R18"/>
    <mergeCell ref="N21:O21"/>
    <mergeCell ref="Q21:R21"/>
    <mergeCell ref="F22:I22"/>
    <mergeCell ref="J22:K22"/>
    <mergeCell ref="L22:M22"/>
    <mergeCell ref="N22:Q22"/>
    <mergeCell ref="B19:B20"/>
    <mergeCell ref="D19:E20"/>
    <mergeCell ref="F19:I19"/>
    <mergeCell ref="J19:K19"/>
    <mergeCell ref="L19:M19"/>
    <mergeCell ref="N19:R19"/>
    <mergeCell ref="F20:I20"/>
    <mergeCell ref="J20:K20"/>
    <mergeCell ref="L20:M20"/>
    <mergeCell ref="N20:R20"/>
    <mergeCell ref="L25:M25"/>
    <mergeCell ref="F26:I26"/>
    <mergeCell ref="J26:K26"/>
    <mergeCell ref="L26:M26"/>
    <mergeCell ref="L23:M23"/>
    <mergeCell ref="B21:B22"/>
    <mergeCell ref="D21:E22"/>
    <mergeCell ref="F21:I21"/>
    <mergeCell ref="J21:K21"/>
    <mergeCell ref="L21:M21"/>
    <mergeCell ref="N23:R23"/>
    <mergeCell ref="F24:I24"/>
    <mergeCell ref="J24:K24"/>
    <mergeCell ref="L24:M24"/>
    <mergeCell ref="N24:R24"/>
    <mergeCell ref="B30:E30"/>
    <mergeCell ref="H30:I30"/>
    <mergeCell ref="J30:M30"/>
    <mergeCell ref="B27:B28"/>
    <mergeCell ref="D27:E28"/>
    <mergeCell ref="F27:I27"/>
    <mergeCell ref="J27:K27"/>
    <mergeCell ref="L27:M27"/>
    <mergeCell ref="F28:I28"/>
    <mergeCell ref="J28:K28"/>
    <mergeCell ref="L28:M28"/>
    <mergeCell ref="B23:B26"/>
    <mergeCell ref="D23:D26"/>
    <mergeCell ref="E23:E24"/>
    <mergeCell ref="F23:I23"/>
    <mergeCell ref="J23:K23"/>
    <mergeCell ref="E25:E26"/>
    <mergeCell ref="F25:I25"/>
    <mergeCell ref="J25:K25"/>
    <mergeCell ref="B34:K34"/>
    <mergeCell ref="B35:C35"/>
    <mergeCell ref="H35:J36"/>
    <mergeCell ref="K35:Q35"/>
    <mergeCell ref="K36:Q36"/>
    <mergeCell ref="D4:I5"/>
    <mergeCell ref="C32:E32"/>
    <mergeCell ref="J32:K32"/>
    <mergeCell ref="L32:M32"/>
    <mergeCell ref="N32:O32"/>
    <mergeCell ref="C33:E33"/>
    <mergeCell ref="J33:K33"/>
    <mergeCell ref="L33:M33"/>
    <mergeCell ref="N33:O33"/>
    <mergeCell ref="N30:O30"/>
    <mergeCell ref="Q30:R30"/>
    <mergeCell ref="C31:E31"/>
    <mergeCell ref="J31:K31"/>
    <mergeCell ref="L31:M31"/>
    <mergeCell ref="N31:O31"/>
    <mergeCell ref="B29:E29"/>
    <mergeCell ref="F29:I29"/>
    <mergeCell ref="J29:K29"/>
    <mergeCell ref="L29:M29"/>
  </mergeCells>
  <phoneticPr fontId="3"/>
  <conditionalFormatting sqref="AD18">
    <cfRule type="containsText" dxfId="11" priority="13" operator="containsText" text="①．　一  括  納  付">
      <formula>NOT(ISERROR(SEARCH("①．　一  括  納  付",AD18)))</formula>
    </cfRule>
  </conditionalFormatting>
  <conditionalFormatting sqref="K35:Q36">
    <cfRule type="expression" dxfId="10" priority="11">
      <formula>$K$35=0</formula>
    </cfRule>
  </conditionalFormatting>
  <conditionalFormatting sqref="N24:R24">
    <cfRule type="containsText" dxfId="9" priority="10" operator="containsText" text="②．分割(３回)">
      <formula>NOT(ISERROR(SEARCH("②．分割(３回)",N24)))</formula>
    </cfRule>
  </conditionalFormatting>
  <conditionalFormatting sqref="N23:R23">
    <cfRule type="containsText" dxfId="8" priority="9" operator="containsText" text="①．一括納付">
      <formula>NOT(ISERROR(SEARCH("①．一括納付",N23)))</formula>
    </cfRule>
  </conditionalFormatting>
  <conditionalFormatting sqref="N20:R20">
    <cfRule type="containsText" dxfId="7" priority="8" operator="containsText" text="③．委託解除年月日">
      <formula>NOT(ISERROR(SEARCH("③．委託解除年月日",N20)))</formula>
    </cfRule>
  </conditionalFormatting>
  <conditionalFormatting sqref="N18:R18">
    <cfRule type="containsText" dxfId="6" priority="7" operator="containsText" text="②．前年度と変わる">
      <formula>NOT(ISERROR(SEARCH("②．前年度と変わる",N18)))</formula>
    </cfRule>
  </conditionalFormatting>
  <conditionalFormatting sqref="N17:R17">
    <cfRule type="containsText" dxfId="5" priority="6" operator="containsText" text="①．前年度と同額">
      <formula>NOT(ISERROR(SEARCH("①．前年度と同額",N17)))</formula>
    </cfRule>
  </conditionalFormatting>
  <conditionalFormatting sqref="D3:I5 E8:H8 O7:R7 D6:D7">
    <cfRule type="cellIs" dxfId="4" priority="5" operator="equal">
      <formula>0</formula>
    </cfRule>
  </conditionalFormatting>
  <conditionalFormatting sqref="D35:F35">
    <cfRule type="cellIs" dxfId="3" priority="4" operator="equal">
      <formula>0</formula>
    </cfRule>
  </conditionalFormatting>
  <conditionalFormatting sqref="F14:I14 F16:I16 F20:I20 F22:I22 F24:I24 F28:I28">
    <cfRule type="cellIs" dxfId="2" priority="3" operator="equal">
      <formula>0</formula>
    </cfRule>
  </conditionalFormatting>
  <conditionalFormatting sqref="L11:M28">
    <cfRule type="cellIs" dxfId="1" priority="2" operator="equal">
      <formula>0</formula>
    </cfRule>
  </conditionalFormatting>
  <conditionalFormatting sqref="N15:R15">
    <cfRule type="expression" dxfId="0" priority="1">
      <formula>$Q$14=""</formula>
    </cfRule>
  </conditionalFormatting>
  <dataValidations count="6">
    <dataValidation type="list" allowBlank="1" showInputMessage="1" showErrorMessage="1" sqref="N24:R24" xr:uid="{F9AE885F-7632-438B-A5B9-E880002A06AF}">
      <formula1>"２．分割(３回),②．分割(３回)"</formula1>
    </dataValidation>
    <dataValidation type="list" allowBlank="1" showInputMessage="1" showErrorMessage="1" sqref="N23:R23" xr:uid="{C3E6E2C6-2610-440A-B491-C05DB5EAF8D0}">
      <formula1>"１．一括納付,①．一括納付"</formula1>
    </dataValidation>
    <dataValidation type="list" allowBlank="1" showInputMessage="1" showErrorMessage="1" sqref="N20:R20" xr:uid="{85521338-65AE-4A7B-A687-57D4E1264930}">
      <formula1>"３．委託解除年月日,③．委託解除年月日"</formula1>
    </dataValidation>
    <dataValidation type="list" allowBlank="1" showInputMessage="1" showErrorMessage="1" sqref="N18:R18" xr:uid="{C4E41D52-BAC2-4CB7-A9DF-62D9C882509C}">
      <formula1>"２．前年度と変わる,②．前年度と変わる"</formula1>
    </dataValidation>
    <dataValidation type="list" allowBlank="1" showInputMessage="1" showErrorMessage="1" sqref="N17:R17" xr:uid="{23506B87-27C6-4A41-8ADE-E6DF32BC7578}">
      <formula1>"１．前年度と同額,①．前年度と同額"</formula1>
    </dataValidation>
    <dataValidation type="whole" allowBlank="1" showInputMessage="1" showErrorMessage="1" sqref="P21 G31:G33 P31:P33" xr:uid="{ACEB7F9F-1CB9-4BD1-A42E-B3D2354C0BEF}">
      <formula1>1</formula1>
      <formula2>12</formula2>
    </dataValidation>
  </dataValidations>
  <printOptions horizontalCentered="1" verticalCentered="1"/>
  <pageMargins left="0.23622047244094491" right="0.23622047244094491" top="0.23622047244094491" bottom="0.23622047244094491" header="0.31496062992125984" footer="0.31496062992125984"/>
  <pageSetup paperSize="13"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記入例（報告書）</vt:lpstr>
      <vt:lpstr>記入例（総括表）</vt:lpstr>
      <vt:lpstr>報告書</vt:lpstr>
      <vt:lpstr>報告書別紙</vt:lpstr>
      <vt:lpstr>総括表</vt:lpstr>
      <vt:lpstr>'記入例（総括表）'!Print_Area</vt:lpstr>
      <vt:lpstr>'記入例（報告書）'!Print_Area</vt:lpstr>
      <vt:lpstr>総括表!Print_Area</vt:lpstr>
      <vt:lpstr>報告書!Print_Area</vt:lpstr>
      <vt:lpstr>報告書別紙!Print_Area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桒原 美咲</cp:lastModifiedBy>
  <cp:lastPrinted>2023-02-02T06:54:17Z</cp:lastPrinted>
  <dcterms:created xsi:type="dcterms:W3CDTF">2008-06-10T05:37:46Z</dcterms:created>
  <dcterms:modified xsi:type="dcterms:W3CDTF">2025-03-14T06:58:42Z</dcterms:modified>
</cp:coreProperties>
</file>